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титул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_xlnm.Print_Area" localSheetId="5">'Лист5'!$A$1:$CB$524</definedName>
    <definedName name="_xlnm.Print_Area" localSheetId="0">'титул'!$A$1:$DD$46</definedName>
  </definedNames>
  <calcPr fullCalcOnLoad="1"/>
</workbook>
</file>

<file path=xl/comments2.xml><?xml version="1.0" encoding="utf-8"?>
<comments xmlns="http://schemas.openxmlformats.org/spreadsheetml/2006/main">
  <authors>
    <author>Виктория</author>
  </authors>
  <commentList>
    <comment ref="A11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211</t>
        </r>
      </text>
    </comment>
  </commentList>
</comments>
</file>

<file path=xl/comments3.xml><?xml version="1.0" encoding="utf-8"?>
<comments xmlns="http://schemas.openxmlformats.org/spreadsheetml/2006/main">
  <authors>
    <author>Виктория</author>
  </authors>
  <commentList>
    <comment ref="A1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212</t>
        </r>
      </text>
    </comment>
    <comment ref="A49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213</t>
        </r>
      </text>
    </comment>
    <comment ref="A37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212</t>
        </r>
      </text>
    </comment>
    <comment ref="A16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212</t>
        </r>
      </text>
    </comment>
  </commentList>
</comments>
</file>

<file path=xl/comments4.xml><?xml version="1.0" encoding="utf-8"?>
<comments xmlns="http://schemas.openxmlformats.org/spreadsheetml/2006/main">
  <authors>
    <author>Виктория</author>
  </authors>
  <commentList>
    <comment ref="A1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262</t>
        </r>
      </text>
    </comment>
    <comment ref="A33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290</t>
        </r>
      </text>
    </comment>
    <comment ref="A17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290</t>
        </r>
      </text>
    </comment>
  </commentList>
</comments>
</file>

<file path=xl/comments5.xml><?xml version="1.0" encoding="utf-8"?>
<comments xmlns="http://schemas.openxmlformats.org/spreadsheetml/2006/main">
  <authors>
    <author>Виктория</author>
  </authors>
  <commentList>
    <comment ref="A16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222</t>
        </r>
      </text>
    </comment>
    <comment ref="A32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222</t>
        </r>
      </text>
    </comment>
    <comment ref="A3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221</t>
        </r>
      </text>
    </comment>
    <comment ref="A46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223</t>
        </r>
      </text>
    </comment>
    <comment ref="A70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224</t>
        </r>
      </text>
    </comment>
  </commentList>
</comments>
</file>

<file path=xl/comments6.xml><?xml version="1.0" encoding="utf-8"?>
<comments xmlns="http://schemas.openxmlformats.org/spreadsheetml/2006/main">
  <authors>
    <author>Виктория</author>
  </authors>
  <commentList>
    <comment ref="A1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225</t>
        </r>
      </text>
    </comment>
    <comment ref="A122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226</t>
        </r>
      </text>
    </comment>
    <comment ref="A176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310</t>
        </r>
      </text>
    </comment>
    <comment ref="A352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340</t>
        </r>
      </text>
    </comment>
  </commentList>
</comments>
</file>

<file path=xl/sharedStrings.xml><?xml version="1.0" encoding="utf-8"?>
<sst xmlns="http://schemas.openxmlformats.org/spreadsheetml/2006/main" count="1017" uniqueCount="596">
  <si>
    <t>к Требованиям к плану финансово-хозяйственной</t>
  </si>
  <si>
    <t>Приложение № 2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</si>
  <si>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</si>
  <si>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</si>
  <si>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</si>
  <si>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</si>
  <si>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</si>
  <si>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</si>
  <si>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</si>
  <si>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</si>
  <si>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</si>
  <si>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</si>
  <si>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</si>
  <si>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</si>
  <si>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</si>
  <si>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</si>
  <si>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</si>
  <si>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</si>
  <si>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</si>
  <si>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</si>
  <si>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</si>
  <si>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</si>
  <si>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</si>
  <si>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</si>
  <si>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</si>
  <si>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</si>
  <si>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</si>
  <si>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</si>
  <si>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</si>
  <si>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</si>
  <si>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</si>
  <si>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</si>
  <si>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</si>
  <si>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</si>
  <si>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</si>
  <si>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</si>
  <si>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</si>
  <si>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</si>
  <si>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</si>
  <si>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</si>
  <si>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</si>
  <si>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</si>
  <si>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</si>
  <si>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</si>
  <si>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</si>
  <si>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</si>
  <si>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</si>
  <si>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</si>
  <si>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</si>
  <si>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</si>
  <si>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</si>
  <si>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</si>
  <si>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</si>
  <si>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</si>
  <si>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</si>
  <si>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</si>
  <si>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</si>
  <si>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</si>
  <si>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</si>
  <si>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</si>
  <si>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</si>
  <si>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</si>
  <si>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</si>
  <si>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</si>
  <si>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</si>
  <si>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</si>
  <si>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</si>
  <si>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</si>
  <si>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</si>
  <si>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</si>
  <si>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</si>
  <si>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</si>
  <si>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</si>
  <si>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</si>
  <si>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</si>
  <si>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</si>
  <si>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</si>
  <si>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</si>
  <si>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</si>
  <si>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</si>
  <si>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</si>
  <si>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</si>
  <si>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</si>
  <si>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</si>
  <si>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</si>
  <si>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</si>
  <si>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</si>
  <si>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</si>
  <si>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</si>
  <si>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</si>
  <si>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</si>
  <si>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</si>
  <si>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</si>
  <si>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</si>
  <si>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</si>
  <si>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(кроме расходов на закупку товаров, работ, услуг)</t>
  </si>
  <si>
    <t>номеров</t>
  </si>
  <si>
    <t>в год</t>
  </si>
  <si>
    <t>платежей</t>
  </si>
  <si>
    <t>Стоимость</t>
  </si>
  <si>
    <t>за единицу,</t>
  </si>
  <si>
    <t>услуг</t>
  </si>
  <si>
    <t>перевозки</t>
  </si>
  <si>
    <t>Цена услуги</t>
  </si>
  <si>
    <t>(гр. 3×гр. 4×гр.5)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</si>
  <si>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</si>
  <si>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</si>
  <si>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</si>
  <si>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</si>
  <si>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</si>
  <si>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</si>
  <si>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Ставка</t>
  </si>
  <si>
    <t>арендной</t>
  </si>
  <si>
    <t>платы</t>
  </si>
  <si>
    <t>с учетом НДС,</t>
  </si>
  <si>
    <t>Объект</t>
  </si>
  <si>
    <t>работ</t>
  </si>
  <si>
    <t>(услуг)</t>
  </si>
  <si>
    <t>договоров</t>
  </si>
  <si>
    <t>услуги, руб.</t>
  </si>
  <si>
    <t>Средняя</t>
  </si>
  <si>
    <t>стоимость,</t>
  </si>
  <si>
    <t>(гр. 3×гр. 4×</t>
  </si>
  <si>
    <t>(1+гр. 8/100)×</t>
  </si>
  <si>
    <t>гр. 9×12)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</si>
  <si>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</si>
  <si>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</si>
  <si>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</si>
  <si>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</si>
  <si>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перевозки,</t>
  </si>
  <si>
    <t>(гр. 4×гр. 5×гр. 6)</t>
  </si>
  <si>
    <t>работ (услуг),</t>
  </si>
  <si>
    <t>(гр. 2×гр. 3)</t>
  </si>
  <si>
    <t>деятельности муниципального учреждения,</t>
  </si>
  <si>
    <t xml:space="preserve">утв. приказом Управления образования администрации </t>
  </si>
  <si>
    <t>Николаевского муниципального района от "__"____ 2017 г. №___</t>
  </si>
  <si>
    <r>
      <t xml:space="preserve">Расчеты (обоснования) к плану финансово-хозяйственной деятельности муниципального учреждения                                                                 </t>
    </r>
    <r>
      <rPr>
        <b/>
        <sz val="12"/>
        <color indexed="10"/>
        <rFont val="Times New Roman"/>
        <family val="1"/>
      </rPr>
      <t xml:space="preserve"> (Заполняют специалисты  планово-финансового отдела)</t>
    </r>
  </si>
  <si>
    <t>4. Расчет (обоснование) прочих расходов</t>
  </si>
  <si>
    <t>5.1. Расчет (обоснование) расходов на оплату услуг связи</t>
  </si>
  <si>
    <t>5.6. Расчет (обоснование) расходов на оплату прочих работ, услуг</t>
  </si>
  <si>
    <t xml:space="preserve">5.8. Расчет (обоснование) расходов на приобретение  материальных запасов </t>
  </si>
  <si>
    <t>Проживание в командировке</t>
  </si>
  <si>
    <t>Суточные в командировке</t>
  </si>
  <si>
    <t>1.3. Расчеты (обоснования) выплат персоналу к месту проведения отпуска и обратно</t>
  </si>
  <si>
    <t>1.4. Расчеты (обоснования) выплат персоналу по уходу за ребенком</t>
  </si>
  <si>
    <t>Пособие по уходу за ребенком до       3-х лет</t>
  </si>
  <si>
    <r>
      <t xml:space="preserve">1.5.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</t>
    </r>
    <r>
      <rPr>
        <b/>
        <sz val="12"/>
        <color indexed="10"/>
        <rFont val="Times New Roman"/>
        <family val="1"/>
      </rPr>
      <t>(Заполняют специалисты планово-финансового отдела)</t>
    </r>
  </si>
  <si>
    <t>Проезд к месту командировки</t>
  </si>
  <si>
    <r>
      <t xml:space="preserve">5.4. Расчет (обоснование) расходов на оплату аренды имущества                                </t>
    </r>
    <r>
      <rPr>
        <b/>
        <sz val="12"/>
        <color indexed="10"/>
        <rFont val="Times New Roman"/>
        <family val="1"/>
      </rPr>
      <t xml:space="preserve"> (Заполняют специалисты планово-финансового отдела)</t>
    </r>
  </si>
  <si>
    <r>
      <t>на производстве и профессиональных заболеваний по ставке 0,_ %</t>
    </r>
    <r>
      <rPr>
        <vertAlign val="superscript"/>
        <sz val="11"/>
        <rFont val="Times New Roman"/>
        <family val="1"/>
      </rPr>
      <t>*</t>
    </r>
  </si>
  <si>
    <t>5.5.1. Оплата услуг по вывозу твердых бытовых отходов, дезинфекция, дезинсекция, дератизация</t>
  </si>
  <si>
    <t xml:space="preserve">5.5. Расчет (обоснование) расходов на оплату работ, услуг по содержанию имущества    </t>
  </si>
  <si>
    <r>
      <t xml:space="preserve">5.5.2. Оплата текущего ремонта оборудования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(По предварительному согласованию с МКУ ЦМТО)</t>
    </r>
  </si>
  <si>
    <r>
      <t xml:space="preserve">5.5.3. Оплата благоустройства территории       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 (По предварительному согласованию с МКУ ЦМТО)</t>
    </r>
  </si>
  <si>
    <r>
      <t xml:space="preserve">5.5.4. Оплата текущего ремонта зданий и сооружений                                                              </t>
    </r>
    <r>
      <rPr>
        <b/>
        <sz val="12"/>
        <color indexed="10"/>
        <rFont val="Times New Roman"/>
        <family val="1"/>
      </rPr>
      <t xml:space="preserve"> (По предварительному согласованию с МКУ ЦМТО)</t>
    </r>
  </si>
  <si>
    <r>
      <t xml:space="preserve">5.5.5.Техническое обслуживание зданий, сооружений, оборудования и инвентаря                    </t>
    </r>
    <r>
      <rPr>
        <b/>
        <sz val="12"/>
        <color indexed="10"/>
        <rFont val="Times New Roman"/>
        <family val="1"/>
      </rPr>
      <t xml:space="preserve">  (По предварительному согласованию с МКУ ЦМТО)</t>
    </r>
  </si>
  <si>
    <t>111</t>
  </si>
  <si>
    <t>244</t>
  </si>
  <si>
    <t>(Указать наименование поставщика, дату и номер договора по видам услуг)</t>
  </si>
  <si>
    <r>
      <t xml:space="preserve">5.3. Расчет (обоснование) расходов на оплату коммунальных услуг                                          </t>
    </r>
    <r>
      <rPr>
        <b/>
        <sz val="12"/>
        <color indexed="10"/>
        <rFont val="Times New Roman"/>
        <family val="1"/>
      </rPr>
      <t>(расчетные позиции заполняют специалисты планово-финансового отдела)</t>
    </r>
  </si>
  <si>
    <r>
      <t>5.7. Расчет (обоснование) расходов на приобретение основных средств</t>
    </r>
    <r>
      <rPr>
        <b/>
        <sz val="12"/>
        <color indexed="10"/>
        <rFont val="Times New Roman"/>
        <family val="1"/>
      </rPr>
      <t xml:space="preserve">                              (со сроком полезного использования более 12 месяцев, не связанные с учебным процессом)</t>
    </r>
  </si>
  <si>
    <t>муниципальный бюджет</t>
  </si>
  <si>
    <t>краевой бюджет</t>
  </si>
  <si>
    <r>
      <t>5.7.1 Расчет (обоснование) расходов на приобретение основных средств</t>
    </r>
    <r>
      <rPr>
        <b/>
        <sz val="12"/>
        <color indexed="10"/>
        <rFont val="Times New Roman"/>
        <family val="1"/>
      </rPr>
      <t xml:space="preserve">                              (со сроком полезного использования более 12 месяцев, связанные с учебным процессом)</t>
    </r>
  </si>
  <si>
    <t>(со сроком полезного использования не превышающего 12 месяцев, не связанные с учебным процессом)</t>
  </si>
  <si>
    <t>(со сроком полезного использования не превышающего 12 месяцев, связанные с учебным процессом)</t>
  </si>
  <si>
    <t>Приложение № 1</t>
  </si>
  <si>
    <t xml:space="preserve">к Требованиям к планам финансово-хозяйственной </t>
  </si>
  <si>
    <t>деятельности муниципальных бюджетных,</t>
  </si>
  <si>
    <t>учреждений, подведомственных Управлению</t>
  </si>
  <si>
    <t>образования администрации Николаевского</t>
  </si>
  <si>
    <t>муниципального района, утвержденных приказом</t>
  </si>
  <si>
    <t xml:space="preserve">управления образования </t>
  </si>
  <si>
    <t>от "___"_______ 2017 г. № 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</si>
  <si>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</si>
  <si>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</si>
  <si>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</si>
  <si>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</si>
  <si>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</si>
  <si>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</si>
  <si>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</si>
  <si>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</si>
  <si>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</si>
  <si>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</si>
  <si>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</si>
  <si>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бюджетного учреждения</t>
  </si>
  <si>
    <t>по ОКПО</t>
  </si>
  <si>
    <t>по ОКАТО</t>
  </si>
  <si>
    <t>по ОКТМО</t>
  </si>
  <si>
    <t>по ОКОПФ</t>
  </si>
  <si>
    <t>ИНН/КПП</t>
  </si>
  <si>
    <t>по ОКФС</t>
  </si>
  <si>
    <t>Единица измерения: руб.</t>
  </si>
  <si>
    <t>по ОКЕИ</t>
  </si>
  <si>
    <t>383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</si>
  <si>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</si>
  <si>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</si>
  <si>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</si>
  <si>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</si>
  <si>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</si>
  <si>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1.3. Перечень услуг (работ), осуществляемых на платной основе:</t>
  </si>
  <si>
    <t>Руководитель управления образования администрации Николаевского муниципального района Хабаровского края</t>
  </si>
  <si>
    <t>О.П.Абрамович</t>
  </si>
  <si>
    <t>1.1.1 Расчеты (обоснования) расходов на оплату труда</t>
  </si>
  <si>
    <r>
      <t xml:space="preserve">1.5.1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</t>
    </r>
    <r>
      <rPr>
        <b/>
        <sz val="12"/>
        <color indexed="10"/>
        <rFont val="Times New Roman"/>
        <family val="1"/>
      </rPr>
      <t>(Заполняют специалисты планово-финансового отдела)</t>
    </r>
  </si>
  <si>
    <r>
      <t xml:space="preserve">5.5.6. Оплата капитального ремонта зданий, сооружений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(По предварительному согласованию с МКУ ЦМТО)</t>
    </r>
  </si>
  <si>
    <t>243</t>
  </si>
  <si>
    <t>5.6.1 Расчет (обоснование) расходов на оплату работ, услуг по капитальному ремонту</t>
  </si>
  <si>
    <t xml:space="preserve">2. Расчеты (обоснования) расходов на социальные и иные выплаты населению </t>
  </si>
  <si>
    <t>Пособие при выходе на пенсию</t>
  </si>
  <si>
    <r>
      <t xml:space="preserve">3. </t>
    </r>
    <r>
      <rPr>
        <b/>
        <sz val="12"/>
        <color indexed="18"/>
        <rFont val="Times New Roman"/>
        <family val="1"/>
      </rPr>
      <t>Расчет (обоснование) расходов на уплату налогов, сборов и иных платежей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(Заполняют специалисты планово-финансового отдела)</t>
    </r>
  </si>
  <si>
    <t>Доставка товара</t>
  </si>
  <si>
    <t xml:space="preserve">5.2. Расчет (обоснование) расходов на оплату транспортных услуг </t>
  </si>
  <si>
    <t xml:space="preserve">5.2.1 Расчет (обоснование) расходов на оплату транспортных услуг </t>
  </si>
  <si>
    <t>Проезд на сессию</t>
  </si>
  <si>
    <t>Цена услуги,</t>
  </si>
  <si>
    <t>112</t>
  </si>
  <si>
    <r>
      <t xml:space="preserve">5. </t>
    </r>
    <r>
      <rPr>
        <b/>
        <sz val="12"/>
        <color indexed="18"/>
        <rFont val="Times New Roman"/>
        <family val="1"/>
      </rPr>
      <t xml:space="preserve">Расчет (обоснование) расходов на закупку товаров, работ, услуг </t>
    </r>
    <r>
      <rPr>
        <b/>
        <sz val="12"/>
        <rFont val="Times New Roman"/>
        <family val="1"/>
      </rPr>
      <t xml:space="preserve">                  </t>
    </r>
  </si>
  <si>
    <t>Абонентская плата</t>
  </si>
  <si>
    <t>Интернет</t>
  </si>
  <si>
    <t>Аренда транспортных средств</t>
  </si>
  <si>
    <t>Кол-во детей 1 смена июнь</t>
  </si>
  <si>
    <t>Кол-во детей 2 смена июль</t>
  </si>
  <si>
    <t>Сумма в год (руб.)</t>
  </si>
  <si>
    <t>Летняя оздоровительная кампания (соц.защита) внебюджет</t>
  </si>
  <si>
    <t>Летняя оздоровительная кампания (родительская плата) внебюджет</t>
  </si>
  <si>
    <t>Летняя оздоровительная кампания (муниципальный бюджет)</t>
  </si>
  <si>
    <t xml:space="preserve">ВСЕГО </t>
  </si>
  <si>
    <t>Плановое кол-во дней посещения</t>
  </si>
  <si>
    <t>Стоимость обеда, руб</t>
  </si>
  <si>
    <t>Питание детей (бюджет)</t>
  </si>
  <si>
    <t>Питание детей (внебюджет)</t>
  </si>
  <si>
    <t>(заполняют специалисты планово-экономического отдела)</t>
  </si>
  <si>
    <t>5.8.1. Проведение летней оздоровительной кампании</t>
  </si>
  <si>
    <t>5.8.2. Питание детей</t>
  </si>
  <si>
    <t xml:space="preserve">5.8.3 Расчет (обоснование) расходов на приобретение  материальных запасов </t>
  </si>
  <si>
    <t>(заполнить гр.2 -количество детей)</t>
  </si>
  <si>
    <t>Кол-во детей</t>
  </si>
  <si>
    <t>Проект плана финансово-хозяйственной деятельности</t>
  </si>
  <si>
    <t>18</t>
  </si>
  <si>
    <t>Муниципальное бюджетное общеобразовательное учреждение средняя общеобразовательная школа р.п. Многовершинный Николаевского муниципального района</t>
  </si>
  <si>
    <t>27051504496/270501001</t>
  </si>
  <si>
    <t>55074818</t>
  </si>
  <si>
    <t>08231558000</t>
  </si>
  <si>
    <t>72</t>
  </si>
  <si>
    <t>14</t>
  </si>
  <si>
    <t>682449, Хабаровский край, Николаевский район, р.п. Многовершинный, ул. Черкашина, 37</t>
  </si>
  <si>
    <t>Управление образования администрации Николаевского муниципального района</t>
  </si>
  <si>
    <t>марта</t>
  </si>
  <si>
    <t>Создание благоприятных условий для свободного разностороннего равития личности, в том числе путём удовлетворения потребностей обучающихся в самообразовании; создание условий для осозноного выбора профессиональной образовательной программы; создание условий, гарантирующих охрану и укрепление здоровья обучающихся</t>
  </si>
  <si>
    <t>Предоставляет начальное общее, основное общее, среднее (полное) общее по основным общеобразовательным программам в очной, очно-заочной форме, форме эктерната, семейного образования и самообразования</t>
  </si>
  <si>
    <t>Организация горячего питания учащихся, организация летней оздоровительной кампании</t>
  </si>
  <si>
    <t>вывоз твёдрых бытовых отходов</t>
  </si>
  <si>
    <t>дератизация</t>
  </si>
  <si>
    <t>ремонт ПК</t>
  </si>
  <si>
    <t>проверка интерактивного оборудования</t>
  </si>
  <si>
    <t>отопление</t>
  </si>
  <si>
    <t>утилизация ртутьсодержащих ламп</t>
  </si>
  <si>
    <t>водоснабжение, водоотведение</t>
  </si>
  <si>
    <t>очистка территории от снега</t>
  </si>
  <si>
    <t>медицинское обслуживание учащихся</t>
  </si>
  <si>
    <t>возмездное оказание услуг в области пожарной безопасности</t>
  </si>
  <si>
    <t>морозильный ларь (300л)</t>
  </si>
  <si>
    <t>весы с массовой долей 0,001</t>
  </si>
  <si>
    <t>посудомоечная машина</t>
  </si>
  <si>
    <t xml:space="preserve">электрическая картофелечистка </t>
  </si>
  <si>
    <t>канальный вентилятор на пищеблок</t>
  </si>
  <si>
    <t>моющее средство для посуды</t>
  </si>
  <si>
    <t>чистящее средство</t>
  </si>
  <si>
    <t>перчатки резиновые</t>
  </si>
  <si>
    <t>перчатки х/б</t>
  </si>
  <si>
    <t>половая ткань</t>
  </si>
  <si>
    <t>средство для мытья полов</t>
  </si>
  <si>
    <t xml:space="preserve">ПК </t>
  </si>
  <si>
    <t xml:space="preserve">проектор </t>
  </si>
  <si>
    <t xml:space="preserve">материнская плата </t>
  </si>
  <si>
    <t xml:space="preserve">процессор </t>
  </si>
  <si>
    <t xml:space="preserve">видеокарта </t>
  </si>
  <si>
    <t>дымовые извещатели</t>
  </si>
  <si>
    <t>ведро цинковое</t>
  </si>
  <si>
    <t>веник</t>
  </si>
  <si>
    <t>ведро эм.12л</t>
  </si>
  <si>
    <t>доска разделочная</t>
  </si>
  <si>
    <t>кастрюля 0,6л</t>
  </si>
  <si>
    <t>кастрюля ал 10л</t>
  </si>
  <si>
    <t>кастрюля ал 20л</t>
  </si>
  <si>
    <t>кастрюля ал 4,5л</t>
  </si>
  <si>
    <t>котел ал 20л</t>
  </si>
  <si>
    <t>котел ал 30л</t>
  </si>
  <si>
    <t>котел ал 40л</t>
  </si>
  <si>
    <t>котел ал 50 л</t>
  </si>
  <si>
    <t>ложка разлив 250мл</t>
  </si>
  <si>
    <t>ложка разлив 500мл</t>
  </si>
  <si>
    <t>ложка столовая</t>
  </si>
  <si>
    <t>нож</t>
  </si>
  <si>
    <t>поднос 470х360 полист.</t>
  </si>
  <si>
    <t>стакан</t>
  </si>
  <si>
    <t>терка</t>
  </si>
  <si>
    <t>чайник 3,5л</t>
  </si>
  <si>
    <t>таз эмаль большой</t>
  </si>
  <si>
    <t>полотно вафельное (метр)</t>
  </si>
  <si>
    <t>комплект пекарский 48-50р</t>
  </si>
  <si>
    <t>комплект пекаский 60-62р</t>
  </si>
  <si>
    <t>фартук</t>
  </si>
  <si>
    <t>косынка</t>
  </si>
  <si>
    <t>унитаз с бачком</t>
  </si>
  <si>
    <t>запорный механизм</t>
  </si>
  <si>
    <t>мел (коробка)</t>
  </si>
  <si>
    <t>бумага для офисной техники А4</t>
  </si>
  <si>
    <t>СИЗ (техперсонал-халат)</t>
  </si>
  <si>
    <t>расчистка дорог</t>
  </si>
  <si>
    <t>водоотведение-водоподведение</t>
  </si>
  <si>
    <t>теплоэнергия</t>
  </si>
  <si>
    <t>свет</t>
  </si>
  <si>
    <t>установка решеток заграждения на отопительные приборы</t>
  </si>
  <si>
    <t>замена полов в коридорах (фанера)750квм</t>
  </si>
  <si>
    <t>замена дверей на пожарных выходах</t>
  </si>
  <si>
    <t>ремонт системы отопления</t>
  </si>
  <si>
    <t>замена окон на ПВХ</t>
  </si>
  <si>
    <t>прмывка отопительной системы</t>
  </si>
  <si>
    <t>очистка кровли от снега</t>
  </si>
  <si>
    <t>техническое обслуживание АПС</t>
  </si>
  <si>
    <t>ремонт технологического оборудования</t>
  </si>
  <si>
    <t>снегоуборочная машина</t>
  </si>
  <si>
    <t>болгарка</t>
  </si>
  <si>
    <t>электрический рубанок</t>
  </si>
  <si>
    <t>стенд (эконом панель)</t>
  </si>
  <si>
    <t>обеденный стол со стульями в столовую</t>
  </si>
  <si>
    <t xml:space="preserve">жалюзи </t>
  </si>
  <si>
    <t>мебель школьная (патра 2 стула)</t>
  </si>
  <si>
    <t>машина швейная (каб технологии)</t>
  </si>
  <si>
    <t>чайник (каб технологии)</t>
  </si>
  <si>
    <t>утюг элетрический (каб технологии)</t>
  </si>
  <si>
    <t>миксер (каб технологии)</t>
  </si>
  <si>
    <t>стол демонстрационный</t>
  </si>
  <si>
    <t>стул полумягкий в актовый зал</t>
  </si>
  <si>
    <t>стул компьютерный (каб информатики)</t>
  </si>
  <si>
    <t>шкаф-ветрина (для пособий)</t>
  </si>
  <si>
    <t>шкаф книжный</t>
  </si>
  <si>
    <t xml:space="preserve">экран для проектора </t>
  </si>
  <si>
    <t>противогаз</t>
  </si>
  <si>
    <t>винтовка</t>
  </si>
  <si>
    <t>набор наглядных пособий по технологии</t>
  </si>
  <si>
    <t>ведро под мусор с крышкой</t>
  </si>
  <si>
    <t>сифон</t>
  </si>
  <si>
    <t>клапан</t>
  </si>
  <si>
    <t>подводка гибкая гайка гайка</t>
  </si>
  <si>
    <t>кран букса</t>
  </si>
  <si>
    <t>гофра для бачка</t>
  </si>
  <si>
    <t>манжета</t>
  </si>
  <si>
    <t>поплавок</t>
  </si>
  <si>
    <t>вентиль</t>
  </si>
  <si>
    <t>смеситель на раковины</t>
  </si>
  <si>
    <t>линолиум (ширина 2м)</t>
  </si>
  <si>
    <t>линолиум (ширина 23м)</t>
  </si>
  <si>
    <t>шпингалет</t>
  </si>
  <si>
    <t>гвоздь (разный) кг</t>
  </si>
  <si>
    <t>фанера 1,2х2,4х0,06 (лист)</t>
  </si>
  <si>
    <t xml:space="preserve">саморез (разный) </t>
  </si>
  <si>
    <t>кабель-канал пог.м</t>
  </si>
  <si>
    <t>выключатель</t>
  </si>
  <si>
    <t>кабель пог.м</t>
  </si>
  <si>
    <t>розетка</t>
  </si>
  <si>
    <t>ацетон</t>
  </si>
  <si>
    <t>коллер</t>
  </si>
  <si>
    <t>валик</t>
  </si>
  <si>
    <t>замок врезной</t>
  </si>
  <si>
    <t>ручка дверная</t>
  </si>
  <si>
    <t>туалетная бумага</t>
  </si>
  <si>
    <t>бумажное полотенце</t>
  </si>
  <si>
    <t>диски для наждака</t>
  </si>
  <si>
    <t>замок навесной</t>
  </si>
  <si>
    <t>автомат 15 А</t>
  </si>
  <si>
    <t>автомат 25А</t>
  </si>
  <si>
    <t>средство для чистки труб "Тирет"</t>
  </si>
  <si>
    <t>дез.средство для пищеблока "Ника"</t>
  </si>
  <si>
    <t xml:space="preserve">клей </t>
  </si>
  <si>
    <t>хлорка (кг)</t>
  </si>
  <si>
    <t>спирт медицинский (бут)</t>
  </si>
  <si>
    <t>медицинская аптечка</t>
  </si>
  <si>
    <t>половое покрытие в тамбур (м)</t>
  </si>
  <si>
    <t>коврик резиновый</t>
  </si>
  <si>
    <t>дермантин (м)</t>
  </si>
  <si>
    <t>ключ гаечный (набор)</t>
  </si>
  <si>
    <t>ключ разводной</t>
  </si>
  <si>
    <t>тетрадь ощая</t>
  </si>
  <si>
    <t>ручка шариковая</t>
  </si>
  <si>
    <t>карандаш простой</t>
  </si>
  <si>
    <t>степлер</t>
  </si>
  <si>
    <t>скрепки для степлера</t>
  </si>
  <si>
    <t>папка для бумаг</t>
  </si>
  <si>
    <t>скоросшиватель</t>
  </si>
  <si>
    <t>скоросшиватель пластиковый</t>
  </si>
  <si>
    <t>линейка</t>
  </si>
  <si>
    <t>калькулятор</t>
  </si>
  <si>
    <t>папка для архива</t>
  </si>
  <si>
    <t>файлы</t>
  </si>
  <si>
    <t>ножницы</t>
  </si>
  <si>
    <t>клей</t>
  </si>
  <si>
    <t>скрепки (пачка)</t>
  </si>
  <si>
    <t>кнопки (пачка)</t>
  </si>
  <si>
    <t>скотч</t>
  </si>
  <si>
    <t>штрих</t>
  </si>
  <si>
    <t>дырокол</t>
  </si>
  <si>
    <t>стержни</t>
  </si>
  <si>
    <t>маркер водостойкий</t>
  </si>
  <si>
    <t>Ремонт цоколя,отмостки,крылец</t>
  </si>
  <si>
    <t>Устройство площадки под мусорный контейнер</t>
  </si>
  <si>
    <t>Ремонт ограждения</t>
  </si>
  <si>
    <t>Устройство ограждения валейбольной площадки</t>
  </si>
  <si>
    <t>Текущий ремонт помещений (классы,коридоры,столовая,лестничные клетки)</t>
  </si>
  <si>
    <t>Ремонт актового зала</t>
  </si>
  <si>
    <t>ремонт кровли</t>
  </si>
  <si>
    <t>утепление оконных блоков в спортзале</t>
  </si>
  <si>
    <t>замена дверных блоков классных комнат</t>
  </si>
  <si>
    <t>Огнезащитная обработка</t>
  </si>
  <si>
    <t>Замеры сопротивления</t>
  </si>
  <si>
    <t>ватман</t>
  </si>
  <si>
    <t>грамота</t>
  </si>
  <si>
    <t>г. Москва</t>
  </si>
  <si>
    <t>г. Новосибирск</t>
  </si>
  <si>
    <t>г. Барнаул</t>
  </si>
  <si>
    <t>г. Калининград</t>
  </si>
  <si>
    <t>шарик</t>
  </si>
  <si>
    <t>конкурс по охране труда</t>
  </si>
  <si>
    <t>проведение медицинских осмотров</t>
  </si>
  <si>
    <t>компьютерный стул</t>
  </si>
  <si>
    <t>интерактивное оборудование</t>
  </si>
  <si>
    <t>лотки с секциями для бумаг</t>
  </si>
  <si>
    <t>личные дела учащихся</t>
  </si>
  <si>
    <t>классные журналы</t>
  </si>
  <si>
    <t>аттестаты  с приложениями за курс основного общего образования</t>
  </si>
  <si>
    <t xml:space="preserve"> аттестаты за курс среднего общего образования</t>
  </si>
  <si>
    <t>свидетельство об окончании    начального общего образования</t>
  </si>
  <si>
    <t xml:space="preserve">журнал кружковой работы </t>
  </si>
  <si>
    <t>журнал ГПД</t>
  </si>
  <si>
    <t xml:space="preserve">глобус </t>
  </si>
  <si>
    <t>спирт (литр)</t>
  </si>
  <si>
    <t>конструктор моллекул</t>
  </si>
  <si>
    <t>скелет анатомический</t>
  </si>
  <si>
    <t>натуральные заспиртованные объекты животных</t>
  </si>
  <si>
    <t>комплект карт по истории</t>
  </si>
  <si>
    <t xml:space="preserve">таблица Менделеева </t>
  </si>
  <si>
    <t>комплек плакатов "Англоязычные страны"</t>
  </si>
  <si>
    <t>набор  колонок для ПК</t>
  </si>
  <si>
    <t>набор таблиц по грамматике английского языка</t>
  </si>
  <si>
    <t>конструктор   Lego education</t>
  </si>
  <si>
    <t>палас 3х3</t>
  </si>
  <si>
    <t>комплект приборов и инструментов топографический демонстрационный</t>
  </si>
  <si>
    <t>школьная мини метеостанция</t>
  </si>
  <si>
    <t>набор для оценки чистоты воздуха методом биоиндексации</t>
  </si>
  <si>
    <t>комплект для исследования состояния окружающей среды</t>
  </si>
  <si>
    <t>барометр-анероид</t>
  </si>
  <si>
    <t>интерактивная карта 5-6кл</t>
  </si>
  <si>
    <t>комплект настенных карт География 8-9 кл</t>
  </si>
  <si>
    <t>теллурий</t>
  </si>
  <si>
    <t>громкоговоритель</t>
  </si>
  <si>
    <t>микрофон</t>
  </si>
  <si>
    <t>стойка для микрофона</t>
  </si>
  <si>
    <t>оперативная память</t>
  </si>
  <si>
    <t>шар зеркальный с профессиональным источником света</t>
  </si>
  <si>
    <t>елочные украшения</t>
  </si>
  <si>
    <t>елка</t>
  </si>
  <si>
    <t>весы с разновесами</t>
  </si>
  <si>
    <t>динамометр демонстрационный</t>
  </si>
  <si>
    <t>динамометр для лабораторных работ</t>
  </si>
  <si>
    <t>термометр</t>
  </si>
  <si>
    <t>пузырьковый реостат</t>
  </si>
  <si>
    <t>проводник для исследований (небольшая никелевая спираль)</t>
  </si>
  <si>
    <t>низковольтовые лампы</t>
  </si>
  <si>
    <t>секундомер</t>
  </si>
  <si>
    <t>компас</t>
  </si>
  <si>
    <t>детали для сборки электромагнита</t>
  </si>
  <si>
    <t>модаль электродвигателя</t>
  </si>
  <si>
    <t>измерительная лента</t>
  </si>
  <si>
    <t>электрофорная машинка</t>
  </si>
  <si>
    <t>модель гальвонического элемента</t>
  </si>
  <si>
    <t>модель аккумулятора</t>
  </si>
  <si>
    <t>модель генератора электрического тока</t>
  </si>
  <si>
    <t>магнит</t>
  </si>
  <si>
    <t>опилки металические для лабораторных работ</t>
  </si>
  <si>
    <t>гигрометр волосной</t>
  </si>
  <si>
    <t>психрометр</t>
  </si>
  <si>
    <t>гигрометр конденсационный</t>
  </si>
  <si>
    <t>спиртовка</t>
  </si>
  <si>
    <t>метроном</t>
  </si>
  <si>
    <t>прибор для изучения движения тела</t>
  </si>
  <si>
    <t>нитяные маятники</t>
  </si>
  <si>
    <t>набор грузов</t>
  </si>
  <si>
    <t>стклянная пластина имеющая форму трапеции</t>
  </si>
  <si>
    <t>длинноокусная собирающая линза на подставке</t>
  </si>
  <si>
    <t>длиннофокусная решетка с периодом 0,01 мм</t>
  </si>
  <si>
    <t>проекционный аппарат</t>
  </si>
  <si>
    <t>высоковольтный индикатор</t>
  </si>
  <si>
    <t>набор спектральных трубок с водородом</t>
  </si>
  <si>
    <t>стеклянная пластин со скошенными гранями</t>
  </si>
  <si>
    <t>набор металлических пружин для лабораторных работ</t>
  </si>
  <si>
    <t>молоток к метроному</t>
  </si>
  <si>
    <t>мензурка 50мл</t>
  </si>
  <si>
    <t>циркуль большой</t>
  </si>
  <si>
    <t>линейка метровая</t>
  </si>
  <si>
    <t>набор геометрических фигур объемных</t>
  </si>
  <si>
    <t>мяч волейбольный (тренировочный)</t>
  </si>
  <si>
    <t>мяч волейбольный (игровой)</t>
  </si>
  <si>
    <t>мяч футзальный</t>
  </si>
  <si>
    <t>мяч малый (для большого тенниса)</t>
  </si>
  <si>
    <t>конус</t>
  </si>
  <si>
    <t>сетка волейбольная</t>
  </si>
  <si>
    <t>сетка баскетбольная</t>
  </si>
  <si>
    <t>сетка футбольная</t>
  </si>
  <si>
    <t>маты борцовские</t>
  </si>
  <si>
    <t>табло универсальное</t>
  </si>
  <si>
    <t>гантели разновесовые комтлект</t>
  </si>
  <si>
    <t>стойка для прыжков в высоту</t>
  </si>
  <si>
    <t>планка для прыжков в высоту</t>
  </si>
  <si>
    <t>велотренажер</t>
  </si>
  <si>
    <t>беговая дорожка</t>
  </si>
  <si>
    <t>силовая установка</t>
  </si>
  <si>
    <t>штанга (ученическая)</t>
  </si>
  <si>
    <t>совок</t>
  </si>
  <si>
    <t>набор конденсаторов демонстрационный</t>
  </si>
  <si>
    <t>набор таблиц по физике</t>
  </si>
  <si>
    <t>комплект портретов " Литераторы"</t>
  </si>
  <si>
    <t>журнал здоровья</t>
  </si>
  <si>
    <t>журнал бракеража пищевых продуктов и продовольственного сырья</t>
  </si>
  <si>
    <t>журнал проведения витаминизации третьих блюд</t>
  </si>
  <si>
    <t>журнал С-витаминизации блюд</t>
  </si>
  <si>
    <t>журнал пищевых отходов</t>
  </si>
  <si>
    <t>журнал учета температуры холодильного оборудования</t>
  </si>
  <si>
    <t>журнал-график проведения генеральных уборок</t>
  </si>
  <si>
    <t>журнал учета дез. Средств</t>
  </si>
  <si>
    <t>журнал учета контроля санитрнаго состояния помещений</t>
  </si>
  <si>
    <t>журнал оповещения Роспотребнадзора об аварийных состояниях</t>
  </si>
  <si>
    <t>журнал учета инфекционных заболеваний</t>
  </si>
  <si>
    <t>журнал осмотров на педикулез</t>
  </si>
  <si>
    <t>санитарный журнал</t>
  </si>
  <si>
    <t>журнал учета санитарно-просветительской работы</t>
  </si>
  <si>
    <t>журнал учета проверок проводимых органами государственного контроля, органами муниципального контроля</t>
  </si>
  <si>
    <t>журнал бракеража готовой кулинарной продукции</t>
  </si>
  <si>
    <t>31</t>
  </si>
  <si>
    <t xml:space="preserve">набор таблиц по безопасности труда по всем разделам и темам технологии </t>
  </si>
  <si>
    <t>раздаточный дидактический материал по всем разделам и темам технологии</t>
  </si>
  <si>
    <t>набор портретов выдающихся деятелей науки и техники</t>
  </si>
  <si>
    <t xml:space="preserve">плакаты и таблицы по самоопределению в сфере материального производства </t>
  </si>
  <si>
    <t>мультимедийные моделирующие и обучающие программы (5-11 кл)</t>
  </si>
  <si>
    <t>Комплект инструментов и приспо-соблений для ручных швейных работ</t>
  </si>
  <si>
    <t>набор измерительных инструментов для работы с тканями</t>
  </si>
  <si>
    <t>фильтр для воды</t>
  </si>
  <si>
    <t>набор инструментов для разделки сырой продукции</t>
  </si>
  <si>
    <t>набор мисок эмалированных</t>
  </si>
  <si>
    <t>сервиз столовый</t>
  </si>
  <si>
    <t>сервиз чайный</t>
  </si>
  <si>
    <t>набор оборудования и приспособлений для сервировки стола</t>
  </si>
  <si>
    <t>набор чертёжных инструментов для выполнения изображений на классной доске</t>
  </si>
  <si>
    <t>секционные шкафы для хранения инструментов, приборов, деталей</t>
  </si>
  <si>
    <t>модель электрических швейных машин</t>
  </si>
  <si>
    <t>раздаточные модели деталий по различным разделам технологии (комплект)</t>
  </si>
  <si>
    <t>19</t>
  </si>
  <si>
    <t>Ростелеком</t>
  </si>
  <si>
    <t>ООО "ЖКХ Многовершинный" № 11/РД от 01.01.2018г.</t>
  </si>
  <si>
    <t>ООО "ЖКХ Многовершинный" № 11/ВВ от 01.01.2018г.</t>
  </si>
  <si>
    <t>ООО "ЖКХ Многовершинный" № 11/ТЭ от 01.01.2018г.</t>
  </si>
  <si>
    <t>ООО "ЖКХ Многовершинный" № 11/ТБО от01.01.2018</t>
  </si>
  <si>
    <t>ФБУЗ "Центр гигиены и эпидемиологии в Хабаровском крае" №45/2017 от09.01.2018</t>
  </si>
  <si>
    <t>ремонт мармита первых блюд</t>
  </si>
  <si>
    <t>ремонт полов в подвальном помещении</t>
  </si>
  <si>
    <t>ремонт АПС</t>
  </si>
  <si>
    <t>весы бытовые напольные</t>
  </si>
  <si>
    <t>мармит второх блюд</t>
  </si>
  <si>
    <t>охлождаемая витрина для холодных закусок</t>
  </si>
  <si>
    <t>светильник светодиодный</t>
  </si>
  <si>
    <t>мяч футбольный</t>
  </si>
  <si>
    <t>ремонт малого спортивного зала</t>
  </si>
  <si>
    <t>КГБУЗ "НЦРБ" от 01.01.2017г.,КГБУЗ "НЦРБ" № 22/МО от 09.01.2018г.</t>
  </si>
  <si>
    <t>ООО ЖКХ Многовершинный" № 11/ТЭ, № 11/ВВ, № 11/РД от 01.01.2018г.</t>
  </si>
  <si>
    <t>ФБУЗ "Ценрт гигиены и эпидемиологии в Хабаровском крае" № 27/2018  от 09.01.2018г.</t>
  </si>
  <si>
    <t>электроплита на пищеблок</t>
  </si>
  <si>
    <t>конфорки лК9.25.250.000</t>
  </si>
  <si>
    <t xml:space="preserve">ноутбук </t>
  </si>
  <si>
    <t>камеры видеонаблюдения</t>
  </si>
  <si>
    <t>видеорегистратор</t>
  </si>
  <si>
    <t>монитор для видеонаблюдения</t>
  </si>
  <si>
    <t>лампа светодиодная</t>
  </si>
  <si>
    <t>дез.средство Ока Таб</t>
  </si>
  <si>
    <t>вода дистилированная</t>
  </si>
  <si>
    <t>Ульяновск</t>
  </si>
  <si>
    <t>г.Хабаровск</t>
  </si>
  <si>
    <t>г.Владивосток</t>
  </si>
  <si>
    <t>г. Крым</t>
  </si>
  <si>
    <t>Пошехония</t>
  </si>
  <si>
    <t>г. Совгавань</t>
  </si>
  <si>
    <t>ОАО "Дальнвосточная энергетическая компания" № 686 от 13.05.2014г.</t>
  </si>
  <si>
    <t xml:space="preserve">реконструкция  санузлов </t>
  </si>
  <si>
    <t>замена светильников в кабинетах,ремонт щитов</t>
  </si>
  <si>
    <t>протирочная машина</t>
  </si>
  <si>
    <t>стол письменный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</si>
</sst>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7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2" fillId="0" borderId="0" xfId="0" applyFont="1" applyAlignment="1">
      <alignment vertical="top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justify"/>
    </xf>
    <xf numFmtId="0" fontId="6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9" fillId="0" borderId="0" xfId="0" applyFont="1" applyAlignment="1">
      <alignment horizontal="left" wrapText="1"/>
    </xf>
    <xf numFmtId="4" fontId="3" fillId="32" borderId="15" xfId="0" applyNumberFormat="1" applyFont="1" applyFill="1" applyBorder="1" applyAlignment="1">
      <alignment horizontal="center"/>
    </xf>
    <xf numFmtId="4" fontId="3" fillId="32" borderId="10" xfId="0" applyNumberFormat="1" applyFont="1" applyFill="1" applyBorder="1" applyAlignment="1">
      <alignment horizontal="center"/>
    </xf>
    <xf numFmtId="4" fontId="3" fillId="32" borderId="18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2" fillId="0" borderId="17" xfId="0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49" fontId="12" fillId="0" borderId="17" xfId="0" applyNumberFormat="1" applyFont="1" applyFill="1" applyBorder="1" applyAlignment="1">
      <alignment horizontal="left"/>
    </xf>
    <xf numFmtId="0" fontId="12" fillId="0" borderId="17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49" fontId="15" fillId="0" borderId="17" xfId="0" applyNumberFormat="1" applyFont="1" applyFill="1" applyBorder="1" applyAlignment="1">
      <alignment horizontal="left"/>
    </xf>
    <xf numFmtId="49" fontId="16" fillId="0" borderId="17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49" fontId="16" fillId="0" borderId="17" xfId="0" applyNumberFormat="1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/>
    </xf>
    <xf numFmtId="0" fontId="13" fillId="0" borderId="1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3" fillId="0" borderId="15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4" fontId="13" fillId="0" borderId="15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17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2" fillId="0" borderId="15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2" fillId="0" borderId="14" xfId="0" applyFont="1" applyBorder="1" applyAlignment="1">
      <alignment horizontal="left" indent="1"/>
    </xf>
    <xf numFmtId="0" fontId="12" fillId="0" borderId="17" xfId="0" applyFont="1" applyBorder="1" applyAlignment="1">
      <alignment horizontal="left" indent="1"/>
    </xf>
    <xf numFmtId="0" fontId="12" fillId="0" borderId="18" xfId="0" applyFont="1" applyBorder="1" applyAlignment="1">
      <alignment horizontal="left" indent="1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20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2" fillId="0" borderId="2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19" xfId="0" applyFont="1" applyBorder="1" applyAlignment="1">
      <alignment horizontal="left" inden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5" xfId="0" applyFont="1" applyBorder="1" applyAlignment="1">
      <alignment horizontal="left" indent="1"/>
    </xf>
    <xf numFmtId="0" fontId="12" fillId="0" borderId="10" xfId="0" applyFont="1" applyBorder="1" applyAlignment="1">
      <alignment horizontal="left" indent="1"/>
    </xf>
    <xf numFmtId="0" fontId="12" fillId="0" borderId="16" xfId="0" applyFont="1" applyBorder="1" applyAlignment="1">
      <alignment horizontal="left" indent="1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2" fontId="3" fillId="0" borderId="1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4" fontId="3" fillId="0" borderId="16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2" fontId="3" fillId="0" borderId="1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3" fillId="32" borderId="15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2" fontId="3" fillId="0" borderId="15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178" fontId="3" fillId="0" borderId="15" xfId="43" applyFont="1" applyBorder="1" applyAlignment="1">
      <alignment horizontal="left" wrapText="1"/>
    </xf>
    <xf numFmtId="178" fontId="3" fillId="0" borderId="10" xfId="43" applyFont="1" applyBorder="1" applyAlignment="1">
      <alignment horizontal="left" wrapText="1"/>
    </xf>
    <xf numFmtId="178" fontId="3" fillId="0" borderId="16" xfId="43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" fontId="3" fillId="32" borderId="15" xfId="0" applyNumberFormat="1" applyFont="1" applyFill="1" applyBorder="1" applyAlignment="1">
      <alignment horizontal="center"/>
    </xf>
    <xf numFmtId="4" fontId="3" fillId="32" borderId="10" xfId="0" applyNumberFormat="1" applyFont="1" applyFill="1" applyBorder="1" applyAlignment="1">
      <alignment horizontal="center"/>
    </xf>
    <xf numFmtId="4" fontId="3" fillId="32" borderId="16" xfId="0" applyNumberFormat="1" applyFont="1" applyFill="1" applyBorder="1" applyAlignment="1">
      <alignment horizontal="center"/>
    </xf>
    <xf numFmtId="4" fontId="3" fillId="32" borderId="14" xfId="0" applyNumberFormat="1" applyFont="1" applyFill="1" applyBorder="1" applyAlignment="1">
      <alignment horizontal="center"/>
    </xf>
    <xf numFmtId="4" fontId="3" fillId="32" borderId="17" xfId="0" applyNumberFormat="1" applyFont="1" applyFill="1" applyBorder="1" applyAlignment="1">
      <alignment horizontal="center"/>
    </xf>
    <xf numFmtId="4" fontId="3" fillId="32" borderId="18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0" fontId="6" fillId="0" borderId="15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4" fontId="3" fillId="32" borderId="14" xfId="0" applyNumberFormat="1" applyFont="1" applyFill="1" applyBorder="1" applyAlignment="1">
      <alignment horizontal="right"/>
    </xf>
    <xf numFmtId="4" fontId="3" fillId="32" borderId="17" xfId="0" applyNumberFormat="1" applyFont="1" applyFill="1" applyBorder="1" applyAlignment="1">
      <alignment horizontal="right"/>
    </xf>
    <xf numFmtId="4" fontId="3" fillId="32" borderId="18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" fontId="6" fillId="0" borderId="21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wrapText="1"/>
    </xf>
    <xf numFmtId="0" fontId="3" fillId="32" borderId="15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view="pageBreakPreview" zoomScaleSheetLayoutView="100" zoomScalePageLayoutView="0" workbookViewId="0" topLeftCell="A25">
      <selection activeCell="BO22" sqref="BO22:BR22"/>
    </sheetView>
  </sheetViews>
  <sheetFormatPr defaultColWidth="0.875" defaultRowHeight="12.75"/>
  <cols>
    <col min="1" max="90" width="0.875" style="33" customWidth="1"/>
    <col min="91" max="91" width="1.875" style="33" customWidth="1"/>
    <col min="92" max="16384" width="0.875" style="33" customWidth="1"/>
  </cols>
  <sheetData>
    <row r="1" s="31" customFormat="1" ht="11.25" customHeight="1">
      <c r="BM1" s="31" t="s">
        <v>166</v>
      </c>
    </row>
    <row r="2" s="31" customFormat="1" ht="11.25" customHeight="1">
      <c r="BM2" s="32" t="s">
        <v>167</v>
      </c>
    </row>
    <row r="3" s="31" customFormat="1" ht="11.25" customHeight="1">
      <c r="BM3" s="31" t="s">
        <v>168</v>
      </c>
    </row>
    <row r="4" s="31" customFormat="1" ht="11.25" customHeight="1">
      <c r="BM4" s="32" t="s">
        <v>169</v>
      </c>
    </row>
    <row r="5" s="31" customFormat="1" ht="11.25" customHeight="1">
      <c r="BM5" s="32" t="s">
        <v>170</v>
      </c>
    </row>
    <row r="6" s="31" customFormat="1" ht="11.25" customHeight="1">
      <c r="BM6" s="32" t="s">
        <v>171</v>
      </c>
    </row>
    <row r="7" s="31" customFormat="1" ht="11.25" customHeight="1">
      <c r="BM7" s="32" t="s">
        <v>172</v>
      </c>
    </row>
    <row r="8" s="31" customFormat="1" ht="11.25" customHeight="1">
      <c r="BM8" s="32" t="s">
        <v>173</v>
      </c>
    </row>
    <row r="9" ht="9.75" customHeight="1">
      <c r="N9" s="31"/>
    </row>
    <row r="10" spans="57:108" ht="15">
      <c r="BE10" s="81" t="s">
        <v>174</v>
      </c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</row>
    <row r="11" spans="57:108" ht="43.5" customHeight="1">
      <c r="BE11" s="103" t="s">
        <v>201</v>
      </c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</row>
    <row r="12" spans="57:108" s="31" customFormat="1" ht="12">
      <c r="BE12" s="104" t="s">
        <v>175</v>
      </c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</row>
    <row r="13" spans="57:108" ht="15"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CA13" s="105" t="s">
        <v>202</v>
      </c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</row>
    <row r="14" spans="57:108" s="31" customFormat="1" ht="12">
      <c r="BE14" s="90" t="s">
        <v>176</v>
      </c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CA14" s="90" t="s">
        <v>177</v>
      </c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65:99" ht="15">
      <c r="BM15" s="34" t="s">
        <v>178</v>
      </c>
      <c r="BN15" s="94"/>
      <c r="BO15" s="94"/>
      <c r="BP15" s="94"/>
      <c r="BQ15" s="94"/>
      <c r="BR15" s="33" t="s">
        <v>178</v>
      </c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5">
        <v>20</v>
      </c>
      <c r="CN15" s="95"/>
      <c r="CO15" s="95"/>
      <c r="CP15" s="95"/>
      <c r="CQ15" s="96"/>
      <c r="CR15" s="96"/>
      <c r="CS15" s="96"/>
      <c r="CT15" s="96"/>
      <c r="CU15" s="33" t="s">
        <v>179</v>
      </c>
    </row>
    <row r="16" ht="15">
      <c r="CY16" s="35"/>
    </row>
    <row r="17" spans="1:108" ht="16.5">
      <c r="A17" s="98" t="s">
        <v>238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</row>
    <row r="18" spans="36:58" s="36" customFormat="1" ht="16.5">
      <c r="AJ18" s="37"/>
      <c r="AM18" s="37"/>
      <c r="AV18" s="38"/>
      <c r="AW18" s="38"/>
      <c r="AX18" s="38"/>
      <c r="BA18" s="38" t="s">
        <v>180</v>
      </c>
      <c r="BB18" s="99" t="s">
        <v>557</v>
      </c>
      <c r="BC18" s="99"/>
      <c r="BD18" s="99"/>
      <c r="BE18" s="99"/>
      <c r="BF18" s="36" t="s">
        <v>181</v>
      </c>
    </row>
    <row r="19" ht="4.5" customHeight="1"/>
    <row r="20" spans="93:108" ht="17.25" customHeight="1">
      <c r="CO20" s="97" t="s">
        <v>182</v>
      </c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</row>
    <row r="21" spans="91:108" ht="15" customHeight="1">
      <c r="CM21" s="34" t="s">
        <v>183</v>
      </c>
      <c r="CO21" s="83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5"/>
    </row>
    <row r="22" spans="36:108" ht="15" customHeight="1">
      <c r="AJ22" s="39"/>
      <c r="AK22" s="40" t="s">
        <v>178</v>
      </c>
      <c r="AL22" s="100" t="s">
        <v>539</v>
      </c>
      <c r="AM22" s="100"/>
      <c r="AN22" s="100"/>
      <c r="AO22" s="100"/>
      <c r="AP22" s="39" t="s">
        <v>178</v>
      </c>
      <c r="AQ22" s="39"/>
      <c r="AR22" s="39"/>
      <c r="AS22" s="100" t="s">
        <v>248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1">
        <v>20</v>
      </c>
      <c r="BL22" s="101"/>
      <c r="BM22" s="101"/>
      <c r="BN22" s="101"/>
      <c r="BO22" s="102" t="s">
        <v>239</v>
      </c>
      <c r="BP22" s="102"/>
      <c r="BQ22" s="102"/>
      <c r="BR22" s="102"/>
      <c r="BS22" s="39" t="s">
        <v>179</v>
      </c>
      <c r="BT22" s="39"/>
      <c r="BU22" s="39"/>
      <c r="BY22" s="41"/>
      <c r="CM22" s="34" t="s">
        <v>184</v>
      </c>
      <c r="CO22" s="83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5"/>
    </row>
    <row r="23" spans="77:108" ht="15" customHeight="1">
      <c r="BY23" s="41"/>
      <c r="BZ23" s="41"/>
      <c r="CM23" s="34"/>
      <c r="CO23" s="83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5"/>
    </row>
    <row r="24" spans="77:108" ht="15" customHeight="1">
      <c r="BY24" s="41"/>
      <c r="BZ24" s="41"/>
      <c r="CM24" s="34"/>
      <c r="CO24" s="83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5"/>
    </row>
    <row r="25" spans="1:108" ht="18" customHeight="1">
      <c r="A25" s="91" t="s">
        <v>185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2" t="s">
        <v>240</v>
      </c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81" t="s">
        <v>186</v>
      </c>
      <c r="CE25" s="81"/>
      <c r="CF25" s="81"/>
      <c r="CG25" s="81"/>
      <c r="CH25" s="81"/>
      <c r="CI25" s="81"/>
      <c r="CJ25" s="81"/>
      <c r="CK25" s="81"/>
      <c r="CL25" s="81"/>
      <c r="CM25" s="81"/>
      <c r="CN25" s="82"/>
      <c r="CO25" s="83" t="s">
        <v>242</v>
      </c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5"/>
    </row>
    <row r="26" spans="1:108" ht="16.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81" t="s">
        <v>187</v>
      </c>
      <c r="CE26" s="81"/>
      <c r="CF26" s="81"/>
      <c r="CG26" s="81"/>
      <c r="CH26" s="81"/>
      <c r="CI26" s="81"/>
      <c r="CJ26" s="81"/>
      <c r="CK26" s="81"/>
      <c r="CL26" s="81"/>
      <c r="CM26" s="81"/>
      <c r="CN26" s="82"/>
      <c r="CO26" s="83" t="s">
        <v>243</v>
      </c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5"/>
    </row>
    <row r="27" spans="1:108" ht="1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81" t="s">
        <v>188</v>
      </c>
      <c r="CE27" s="81"/>
      <c r="CF27" s="81"/>
      <c r="CG27" s="81"/>
      <c r="CH27" s="81"/>
      <c r="CI27" s="81"/>
      <c r="CJ27" s="81"/>
      <c r="CK27" s="81"/>
      <c r="CL27" s="81"/>
      <c r="CM27" s="81"/>
      <c r="CN27" s="82"/>
      <c r="CO27" s="83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5"/>
    </row>
    <row r="28" spans="44:108" ht="18.75" customHeight="1"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Y28" s="41"/>
      <c r="BZ28" s="41"/>
      <c r="CD28" s="81" t="s">
        <v>189</v>
      </c>
      <c r="CE28" s="81"/>
      <c r="CF28" s="81"/>
      <c r="CG28" s="81"/>
      <c r="CH28" s="81"/>
      <c r="CI28" s="81"/>
      <c r="CJ28" s="81"/>
      <c r="CK28" s="81"/>
      <c r="CL28" s="81"/>
      <c r="CM28" s="81"/>
      <c r="CN28" s="82"/>
      <c r="CO28" s="86" t="s">
        <v>244</v>
      </c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8"/>
    </row>
    <row r="29" spans="1:108" s="44" customFormat="1" ht="18.75" customHeight="1">
      <c r="A29" s="89" t="s">
        <v>190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7" t="s">
        <v>241</v>
      </c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CD29" s="81" t="s">
        <v>191</v>
      </c>
      <c r="CE29" s="81"/>
      <c r="CF29" s="81"/>
      <c r="CG29" s="81"/>
      <c r="CH29" s="81"/>
      <c r="CI29" s="81"/>
      <c r="CJ29" s="81"/>
      <c r="CK29" s="81"/>
      <c r="CL29" s="81"/>
      <c r="CM29" s="81"/>
      <c r="CN29" s="82"/>
      <c r="CO29" s="74" t="s">
        <v>245</v>
      </c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6"/>
    </row>
    <row r="30" spans="1:108" s="44" customFormat="1" ht="18.75" customHeight="1">
      <c r="A30" s="43" t="s">
        <v>192</v>
      </c>
      <c r="CM30" s="45" t="s">
        <v>193</v>
      </c>
      <c r="CO30" s="74" t="s">
        <v>194</v>
      </c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6"/>
    </row>
    <row r="31" spans="1:108" s="44" customFormat="1" ht="3" customHeight="1">
      <c r="A31" s="43"/>
      <c r="BX31" s="43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</row>
    <row r="32" spans="1:108" ht="15">
      <c r="A32" s="77" t="s">
        <v>195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8" t="s">
        <v>247</v>
      </c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</row>
    <row r="33" spans="1:108" ht="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</row>
    <row r="34" spans="1:100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9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1"/>
      <c r="CP34" s="51"/>
      <c r="CQ34" s="51"/>
      <c r="CR34" s="51"/>
      <c r="CS34" s="51"/>
      <c r="CT34" s="51"/>
      <c r="CU34" s="51"/>
      <c r="CV34" s="51"/>
    </row>
    <row r="35" spans="1:108" ht="15">
      <c r="A35" s="77" t="s">
        <v>196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8" t="s">
        <v>246</v>
      </c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</row>
    <row r="36" spans="1:108" ht="1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</row>
    <row r="37" spans="1:108" ht="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</row>
    <row r="38" ht="15" customHeight="1"/>
    <row r="39" spans="1:108" s="39" customFormat="1" ht="14.25">
      <c r="A39" s="80" t="s">
        <v>197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</row>
    <row r="40" spans="1:108" s="39" customFormat="1" ht="14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</row>
    <row r="41" spans="1:108" ht="15" customHeight="1">
      <c r="A41" s="53" t="s">
        <v>198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</row>
    <row r="42" spans="1:108" ht="60.75" customHeight="1">
      <c r="A42" s="73" t="s">
        <v>249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</row>
    <row r="43" spans="1:108" ht="15" customHeight="1">
      <c r="A43" s="53" t="s">
        <v>199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</row>
    <row r="44" spans="1:108" ht="45" customHeight="1">
      <c r="A44" s="73" t="s">
        <v>250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</row>
    <row r="45" spans="1:108" ht="15">
      <c r="A45" s="53" t="s">
        <v>200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</row>
    <row r="46" spans="1:108" ht="19.5" customHeight="1">
      <c r="A46" s="73" t="s">
        <v>251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</row>
  </sheetData>
  <sheetProtection/>
  <mergeCells count="45">
    <mergeCell ref="AL22:AO22"/>
    <mergeCell ref="AS22:BJ22"/>
    <mergeCell ref="BK22:BN22"/>
    <mergeCell ref="BO22:BR22"/>
    <mergeCell ref="BE10:DD10"/>
    <mergeCell ref="BE11:DD11"/>
    <mergeCell ref="BE12:DD12"/>
    <mergeCell ref="BE13:BX13"/>
    <mergeCell ref="CA13:DD13"/>
    <mergeCell ref="CA14:DD14"/>
    <mergeCell ref="BN15:BQ15"/>
    <mergeCell ref="CO21:DD21"/>
    <mergeCell ref="BU15:CL15"/>
    <mergeCell ref="CM15:CP15"/>
    <mergeCell ref="CQ15:CT15"/>
    <mergeCell ref="CO20:DD20"/>
    <mergeCell ref="A17:DD17"/>
    <mergeCell ref="BB18:BE18"/>
    <mergeCell ref="BE14:BX14"/>
    <mergeCell ref="CO22:DD22"/>
    <mergeCell ref="CO23:DD23"/>
    <mergeCell ref="CO24:DD24"/>
    <mergeCell ref="A25:AH27"/>
    <mergeCell ref="AI25:CC27"/>
    <mergeCell ref="CD25:CN25"/>
    <mergeCell ref="CO25:DD25"/>
    <mergeCell ref="CD26:CN26"/>
    <mergeCell ref="CO26:DD26"/>
    <mergeCell ref="CD27:CN27"/>
    <mergeCell ref="CO27:DD27"/>
    <mergeCell ref="CD28:CN28"/>
    <mergeCell ref="CO28:DD28"/>
    <mergeCell ref="A29:AH29"/>
    <mergeCell ref="AI29:BW29"/>
    <mergeCell ref="CD29:CN29"/>
    <mergeCell ref="CO29:DD29"/>
    <mergeCell ref="A42:DD42"/>
    <mergeCell ref="A44:DD44"/>
    <mergeCell ref="A46:DD46"/>
    <mergeCell ref="CO30:DD30"/>
    <mergeCell ref="A32:AR33"/>
    <mergeCell ref="AS32:DD33"/>
    <mergeCell ref="A35:AR37"/>
    <mergeCell ref="AS35:DD37"/>
    <mergeCell ref="A39:DD39"/>
  </mergeCells>
  <printOptions horizontalCentered="1"/>
  <pageMargins left="0.5905511811023623" right="0.1968503937007874" top="0.5905511811023623" bottom="0.3937007874015748" header="0.1968503937007874" footer="0.1968503937007874"/>
  <pageSetup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41"/>
  <sheetViews>
    <sheetView view="pageBreakPreview" zoomScaleSheetLayoutView="100" zoomScalePageLayoutView="0" workbookViewId="0" topLeftCell="A22">
      <selection activeCell="BW20" sqref="BW20:CJ20"/>
    </sheetView>
  </sheetViews>
  <sheetFormatPr defaultColWidth="1.12109375" defaultRowHeight="12.75"/>
  <cols>
    <col min="1" max="24" width="1.12109375" style="1" customWidth="1"/>
    <col min="25" max="25" width="0.6171875" style="1" customWidth="1"/>
    <col min="26" max="32" width="1.12109375" style="1" customWidth="1"/>
    <col min="33" max="33" width="2.375" style="1" customWidth="1"/>
    <col min="34" max="16384" width="1.12109375" style="1" customWidth="1"/>
  </cols>
  <sheetData>
    <row r="1" s="2" customFormat="1" ht="11.25">
      <c r="DS1" s="3" t="s">
        <v>1</v>
      </c>
    </row>
    <row r="2" s="2" customFormat="1" ht="11.25">
      <c r="DS2" s="3" t="s">
        <v>0</v>
      </c>
    </row>
    <row r="3" s="2" customFormat="1" ht="11.25">
      <c r="DS3" s="3" t="s">
        <v>133</v>
      </c>
    </row>
    <row r="4" s="4" customFormat="1" ht="11.25">
      <c r="DS4" s="3" t="s">
        <v>134</v>
      </c>
    </row>
    <row r="5" s="4" customFormat="1" ht="11.25">
      <c r="DS5" s="3" t="s">
        <v>135</v>
      </c>
    </row>
    <row r="6" ht="9" customHeight="1"/>
    <row r="7" spans="1:123" s="6" customFormat="1" ht="31.5" customHeight="1">
      <c r="A7" s="146" t="s">
        <v>136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</row>
    <row r="8" spans="1:123" s="9" customFormat="1" ht="9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23" s="6" customFormat="1" ht="15.75">
      <c r="A9" s="147" t="s">
        <v>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</row>
    <row r="10" ht="10.5" customHeight="1"/>
    <row r="11" spans="1:123" ht="15.75">
      <c r="A11" s="143" t="s">
        <v>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</row>
    <row r="12" spans="1:123" ht="15.75">
      <c r="A12" s="6" t="s">
        <v>3</v>
      </c>
      <c r="T12" s="144" t="s">
        <v>156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</row>
    <row r="13" spans="1:123" ht="4.5" customHeight="1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</row>
    <row r="14" spans="1:123" ht="15.75">
      <c r="A14" s="6" t="s">
        <v>4</v>
      </c>
      <c r="AH14" s="145" t="s">
        <v>161</v>
      </c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</row>
    <row r="15" s="10" customFormat="1" ht="12.75"/>
    <row r="16" spans="1:123" s="10" customFormat="1" ht="12.75">
      <c r="A16" s="137" t="s">
        <v>6</v>
      </c>
      <c r="B16" s="138"/>
      <c r="C16" s="138"/>
      <c r="D16" s="139"/>
      <c r="E16" s="137" t="s">
        <v>8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9"/>
      <c r="U16" s="137" t="s">
        <v>28</v>
      </c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9"/>
      <c r="AG16" s="140" t="s">
        <v>11</v>
      </c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2"/>
      <c r="CK16" s="137" t="s">
        <v>21</v>
      </c>
      <c r="CL16" s="138"/>
      <c r="CM16" s="138"/>
      <c r="CN16" s="138"/>
      <c r="CO16" s="138"/>
      <c r="CP16" s="138"/>
      <c r="CQ16" s="138"/>
      <c r="CR16" s="138"/>
      <c r="CS16" s="138"/>
      <c r="CT16" s="138"/>
      <c r="CU16" s="139"/>
      <c r="CV16" s="137" t="s">
        <v>24</v>
      </c>
      <c r="CW16" s="138"/>
      <c r="CX16" s="138"/>
      <c r="CY16" s="138"/>
      <c r="CZ16" s="138"/>
      <c r="DA16" s="138"/>
      <c r="DB16" s="138"/>
      <c r="DC16" s="138"/>
      <c r="DD16" s="138"/>
      <c r="DE16" s="139"/>
      <c r="DF16" s="137" t="s">
        <v>26</v>
      </c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9"/>
    </row>
    <row r="17" spans="1:123" s="10" customFormat="1" ht="12.75">
      <c r="A17" s="134" t="s">
        <v>7</v>
      </c>
      <c r="B17" s="135"/>
      <c r="C17" s="135"/>
      <c r="D17" s="136"/>
      <c r="E17" s="134" t="s">
        <v>9</v>
      </c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  <c r="U17" s="134" t="s">
        <v>29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6"/>
      <c r="AG17" s="137" t="s">
        <v>12</v>
      </c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9"/>
      <c r="AU17" s="140" t="s">
        <v>13</v>
      </c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2"/>
      <c r="CK17" s="134" t="s">
        <v>22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6"/>
      <c r="CV17" s="134" t="s">
        <v>25</v>
      </c>
      <c r="CW17" s="135"/>
      <c r="CX17" s="135"/>
      <c r="CY17" s="135"/>
      <c r="CZ17" s="135"/>
      <c r="DA17" s="135"/>
      <c r="DB17" s="135"/>
      <c r="DC17" s="135"/>
      <c r="DD17" s="135"/>
      <c r="DE17" s="136"/>
      <c r="DF17" s="134" t="s">
        <v>27</v>
      </c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6"/>
    </row>
    <row r="18" spans="1:123" s="10" customFormat="1" ht="12.75">
      <c r="A18" s="134"/>
      <c r="B18" s="135"/>
      <c r="C18" s="135"/>
      <c r="D18" s="136"/>
      <c r="E18" s="134" t="s">
        <v>10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/>
      <c r="U18" s="134" t="s">
        <v>30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6"/>
      <c r="AG18" s="134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6"/>
      <c r="AU18" s="137" t="s">
        <v>14</v>
      </c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9"/>
      <c r="BI18" s="137" t="s">
        <v>17</v>
      </c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9"/>
      <c r="BW18" s="137" t="s">
        <v>17</v>
      </c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9"/>
      <c r="CK18" s="134" t="s">
        <v>15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  <c r="CV18" s="134"/>
      <c r="CW18" s="135"/>
      <c r="CX18" s="135"/>
      <c r="CY18" s="135"/>
      <c r="CZ18" s="135"/>
      <c r="DA18" s="135"/>
      <c r="DB18" s="135"/>
      <c r="DC18" s="135"/>
      <c r="DD18" s="135"/>
      <c r="DE18" s="136"/>
      <c r="DF18" s="134" t="s">
        <v>122</v>
      </c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6"/>
    </row>
    <row r="19" spans="1:123" s="10" customFormat="1" ht="12.75">
      <c r="A19" s="134"/>
      <c r="B19" s="135"/>
      <c r="C19" s="135"/>
      <c r="D19" s="136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134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6"/>
      <c r="AG19" s="134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6"/>
      <c r="AU19" s="134" t="s">
        <v>15</v>
      </c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6"/>
      <c r="BI19" s="134" t="s">
        <v>18</v>
      </c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6"/>
      <c r="BW19" s="134" t="s">
        <v>20</v>
      </c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6"/>
      <c r="CK19" s="134" t="s">
        <v>23</v>
      </c>
      <c r="CL19" s="135"/>
      <c r="CM19" s="135"/>
      <c r="CN19" s="135"/>
      <c r="CO19" s="135"/>
      <c r="CP19" s="135"/>
      <c r="CQ19" s="135"/>
      <c r="CR19" s="135"/>
      <c r="CS19" s="135"/>
      <c r="CT19" s="135"/>
      <c r="CU19" s="136"/>
      <c r="CV19" s="134"/>
      <c r="CW19" s="135"/>
      <c r="CX19" s="135"/>
      <c r="CY19" s="135"/>
      <c r="CZ19" s="135"/>
      <c r="DA19" s="135"/>
      <c r="DB19" s="135"/>
      <c r="DC19" s="135"/>
      <c r="DD19" s="135"/>
      <c r="DE19" s="136"/>
      <c r="DF19" s="134" t="s">
        <v>123</v>
      </c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6"/>
    </row>
    <row r="20" spans="1:123" s="10" customFormat="1" ht="12.75">
      <c r="A20" s="134"/>
      <c r="B20" s="135"/>
      <c r="C20" s="135"/>
      <c r="D20" s="136"/>
      <c r="E20" s="134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134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6"/>
      <c r="AG20" s="134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6"/>
      <c r="AU20" s="134" t="s">
        <v>16</v>
      </c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6"/>
      <c r="BI20" s="134" t="s">
        <v>19</v>
      </c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6"/>
      <c r="BW20" s="134" t="s">
        <v>19</v>
      </c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6"/>
      <c r="CK20" s="134"/>
      <c r="CL20" s="135"/>
      <c r="CM20" s="135"/>
      <c r="CN20" s="135"/>
      <c r="CO20" s="135"/>
      <c r="CP20" s="135"/>
      <c r="CQ20" s="135"/>
      <c r="CR20" s="135"/>
      <c r="CS20" s="135"/>
      <c r="CT20" s="135"/>
      <c r="CU20" s="136"/>
      <c r="CV20" s="134"/>
      <c r="CW20" s="135"/>
      <c r="CX20" s="135"/>
      <c r="CY20" s="135"/>
      <c r="CZ20" s="135"/>
      <c r="DA20" s="135"/>
      <c r="DB20" s="135"/>
      <c r="DC20" s="135"/>
      <c r="DD20" s="135"/>
      <c r="DE20" s="136"/>
      <c r="DF20" s="134" t="s">
        <v>124</v>
      </c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6"/>
    </row>
    <row r="21" spans="1:123" s="10" customFormat="1" ht="12.75">
      <c r="A21" s="131">
        <v>1</v>
      </c>
      <c r="B21" s="132"/>
      <c r="C21" s="132"/>
      <c r="D21" s="133"/>
      <c r="E21" s="131">
        <v>2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3"/>
      <c r="U21" s="131">
        <v>3</v>
      </c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3"/>
      <c r="AG21" s="131">
        <v>4</v>
      </c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3"/>
      <c r="AU21" s="131">
        <v>5</v>
      </c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3"/>
      <c r="BI21" s="131">
        <v>6</v>
      </c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3"/>
      <c r="BW21" s="131">
        <v>7</v>
      </c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3"/>
      <c r="CK21" s="131">
        <v>8</v>
      </c>
      <c r="CL21" s="132"/>
      <c r="CM21" s="132"/>
      <c r="CN21" s="132"/>
      <c r="CO21" s="132"/>
      <c r="CP21" s="132"/>
      <c r="CQ21" s="132"/>
      <c r="CR21" s="132"/>
      <c r="CS21" s="132"/>
      <c r="CT21" s="132"/>
      <c r="CU21" s="133"/>
      <c r="CV21" s="131">
        <v>9</v>
      </c>
      <c r="CW21" s="132"/>
      <c r="CX21" s="132"/>
      <c r="CY21" s="132"/>
      <c r="CZ21" s="132"/>
      <c r="DA21" s="132"/>
      <c r="DB21" s="132"/>
      <c r="DC21" s="132"/>
      <c r="DD21" s="132"/>
      <c r="DE21" s="133"/>
      <c r="DF21" s="131">
        <v>10</v>
      </c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3"/>
    </row>
    <row r="22" spans="1:123" s="10" customFormat="1" ht="15.75">
      <c r="A22" s="125"/>
      <c r="B22" s="126"/>
      <c r="C22" s="126"/>
      <c r="D22" s="127"/>
      <c r="E22" s="125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7"/>
      <c r="U22" s="109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1"/>
      <c r="AG22" s="109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1"/>
      <c r="AU22" s="109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1"/>
      <c r="BI22" s="109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1"/>
      <c r="BW22" s="109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1"/>
      <c r="CK22" s="109"/>
      <c r="CL22" s="110"/>
      <c r="CM22" s="110"/>
      <c r="CN22" s="110"/>
      <c r="CO22" s="110"/>
      <c r="CP22" s="110"/>
      <c r="CQ22" s="110"/>
      <c r="CR22" s="110"/>
      <c r="CS22" s="110"/>
      <c r="CT22" s="110"/>
      <c r="CU22" s="111"/>
      <c r="CV22" s="109"/>
      <c r="CW22" s="110"/>
      <c r="CX22" s="110"/>
      <c r="CY22" s="110"/>
      <c r="CZ22" s="110"/>
      <c r="DA22" s="110"/>
      <c r="DB22" s="110"/>
      <c r="DC22" s="110"/>
      <c r="DD22" s="110"/>
      <c r="DE22" s="111"/>
      <c r="DF22" s="109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1"/>
    </row>
    <row r="23" spans="1:123" s="10" customFormat="1" ht="15.75">
      <c r="A23" s="125"/>
      <c r="B23" s="126"/>
      <c r="C23" s="126"/>
      <c r="D23" s="127"/>
      <c r="E23" s="125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7"/>
      <c r="U23" s="109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1"/>
      <c r="AG23" s="109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1"/>
      <c r="AU23" s="109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1"/>
      <c r="BI23" s="109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1"/>
      <c r="BW23" s="109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1"/>
      <c r="CK23" s="109"/>
      <c r="CL23" s="110"/>
      <c r="CM23" s="110"/>
      <c r="CN23" s="110"/>
      <c r="CO23" s="110"/>
      <c r="CP23" s="110"/>
      <c r="CQ23" s="110"/>
      <c r="CR23" s="110"/>
      <c r="CS23" s="110"/>
      <c r="CT23" s="110"/>
      <c r="CU23" s="111"/>
      <c r="CV23" s="109"/>
      <c r="CW23" s="110"/>
      <c r="CX23" s="110"/>
      <c r="CY23" s="110"/>
      <c r="CZ23" s="110"/>
      <c r="DA23" s="110"/>
      <c r="DB23" s="110"/>
      <c r="DC23" s="110"/>
      <c r="DD23" s="110"/>
      <c r="DE23" s="111"/>
      <c r="DF23" s="124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1"/>
    </row>
    <row r="24" spans="1:123" s="10" customFormat="1" ht="15.75">
      <c r="A24" s="125"/>
      <c r="B24" s="126"/>
      <c r="C24" s="126"/>
      <c r="D24" s="127"/>
      <c r="E24" s="125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  <c r="U24" s="109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1"/>
      <c r="AG24" s="109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1"/>
      <c r="AU24" s="109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1"/>
      <c r="BI24" s="109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1"/>
      <c r="BW24" s="109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1"/>
      <c r="CK24" s="128"/>
      <c r="CL24" s="129"/>
      <c r="CM24" s="129"/>
      <c r="CN24" s="129"/>
      <c r="CO24" s="129"/>
      <c r="CP24" s="129"/>
      <c r="CQ24" s="129"/>
      <c r="CR24" s="129"/>
      <c r="CS24" s="129"/>
      <c r="CT24" s="129"/>
      <c r="CU24" s="130"/>
      <c r="CV24" s="109"/>
      <c r="CW24" s="110"/>
      <c r="CX24" s="110"/>
      <c r="CY24" s="110"/>
      <c r="CZ24" s="110"/>
      <c r="DA24" s="110"/>
      <c r="DB24" s="110"/>
      <c r="DC24" s="110"/>
      <c r="DD24" s="110"/>
      <c r="DE24" s="111"/>
      <c r="DF24" s="109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1"/>
    </row>
    <row r="25" spans="1:123" s="10" customFormat="1" ht="12.75">
      <c r="A25" s="112" t="s">
        <v>31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4"/>
      <c r="U25" s="115">
        <f>SUM(U22:AF24)</f>
        <v>0</v>
      </c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7"/>
      <c r="AG25" s="106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8"/>
      <c r="AU25" s="118" t="s">
        <v>32</v>
      </c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20"/>
      <c r="BI25" s="118" t="s">
        <v>32</v>
      </c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20"/>
      <c r="BW25" s="118" t="s">
        <v>32</v>
      </c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20"/>
      <c r="CK25" s="121" t="s">
        <v>32</v>
      </c>
      <c r="CL25" s="122"/>
      <c r="CM25" s="122"/>
      <c r="CN25" s="122"/>
      <c r="CO25" s="122"/>
      <c r="CP25" s="122"/>
      <c r="CQ25" s="122"/>
      <c r="CR25" s="122"/>
      <c r="CS25" s="122"/>
      <c r="CT25" s="122"/>
      <c r="CU25" s="123"/>
      <c r="CV25" s="118" t="s">
        <v>32</v>
      </c>
      <c r="CW25" s="119"/>
      <c r="CX25" s="119"/>
      <c r="CY25" s="119"/>
      <c r="CZ25" s="119"/>
      <c r="DA25" s="119"/>
      <c r="DB25" s="119"/>
      <c r="DC25" s="119"/>
      <c r="DD25" s="119"/>
      <c r="DE25" s="120"/>
      <c r="DF25" s="106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8"/>
    </row>
    <row r="26" s="10" customFormat="1" ht="12.75"/>
    <row r="27" spans="1:123" s="10" customFormat="1" ht="15.75">
      <c r="A27" s="143" t="s">
        <v>203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</row>
    <row r="28" spans="1:123" s="10" customFormat="1" ht="15.75">
      <c r="A28" s="6" t="s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44" t="s">
        <v>156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</row>
    <row r="29" spans="1:123" s="10" customFormat="1" ht="6.75" customHeight="1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</row>
    <row r="30" spans="1:123" s="10" customFormat="1" ht="15.75">
      <c r="A30" s="6" t="s">
        <v>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45" t="s">
        <v>162</v>
      </c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</row>
    <row r="31" s="10" customFormat="1" ht="7.5" customHeight="1"/>
    <row r="32" spans="1:123" s="10" customFormat="1" ht="12.75">
      <c r="A32" s="137" t="s">
        <v>6</v>
      </c>
      <c r="B32" s="138"/>
      <c r="C32" s="138"/>
      <c r="D32" s="139"/>
      <c r="E32" s="137" t="s">
        <v>8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9"/>
      <c r="U32" s="137" t="s">
        <v>28</v>
      </c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9"/>
      <c r="AG32" s="140" t="s">
        <v>11</v>
      </c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2"/>
      <c r="CK32" s="137" t="s">
        <v>21</v>
      </c>
      <c r="CL32" s="138"/>
      <c r="CM32" s="138"/>
      <c r="CN32" s="138"/>
      <c r="CO32" s="138"/>
      <c r="CP32" s="138"/>
      <c r="CQ32" s="138"/>
      <c r="CR32" s="138"/>
      <c r="CS32" s="138"/>
      <c r="CT32" s="138"/>
      <c r="CU32" s="139"/>
      <c r="CV32" s="137" t="s">
        <v>24</v>
      </c>
      <c r="CW32" s="138"/>
      <c r="CX32" s="138"/>
      <c r="CY32" s="138"/>
      <c r="CZ32" s="138"/>
      <c r="DA32" s="138"/>
      <c r="DB32" s="138"/>
      <c r="DC32" s="138"/>
      <c r="DD32" s="138"/>
      <c r="DE32" s="139"/>
      <c r="DF32" s="137" t="s">
        <v>26</v>
      </c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9"/>
    </row>
    <row r="33" spans="1:123" s="10" customFormat="1" ht="12.75">
      <c r="A33" s="134" t="s">
        <v>7</v>
      </c>
      <c r="B33" s="135"/>
      <c r="C33" s="135"/>
      <c r="D33" s="136"/>
      <c r="E33" s="134" t="s">
        <v>9</v>
      </c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6"/>
      <c r="U33" s="134" t="s">
        <v>29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6"/>
      <c r="AG33" s="137" t="s">
        <v>12</v>
      </c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9"/>
      <c r="AU33" s="140" t="s">
        <v>13</v>
      </c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2"/>
      <c r="CK33" s="134" t="s">
        <v>22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6"/>
      <c r="CV33" s="134" t="s">
        <v>25</v>
      </c>
      <c r="CW33" s="135"/>
      <c r="CX33" s="135"/>
      <c r="CY33" s="135"/>
      <c r="CZ33" s="135"/>
      <c r="DA33" s="135"/>
      <c r="DB33" s="135"/>
      <c r="DC33" s="135"/>
      <c r="DD33" s="135"/>
      <c r="DE33" s="136"/>
      <c r="DF33" s="134" t="s">
        <v>27</v>
      </c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6"/>
    </row>
    <row r="34" spans="1:123" s="10" customFormat="1" ht="12.75">
      <c r="A34" s="134"/>
      <c r="B34" s="135"/>
      <c r="C34" s="135"/>
      <c r="D34" s="136"/>
      <c r="E34" s="134" t="s">
        <v>10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6"/>
      <c r="U34" s="134" t="s">
        <v>30</v>
      </c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6"/>
      <c r="AG34" s="134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6"/>
      <c r="AU34" s="137" t="s">
        <v>14</v>
      </c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9"/>
      <c r="BI34" s="137" t="s">
        <v>17</v>
      </c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9"/>
      <c r="BW34" s="137" t="s">
        <v>17</v>
      </c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9"/>
      <c r="CK34" s="134" t="s">
        <v>15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6"/>
      <c r="CV34" s="134"/>
      <c r="CW34" s="135"/>
      <c r="CX34" s="135"/>
      <c r="CY34" s="135"/>
      <c r="CZ34" s="135"/>
      <c r="DA34" s="135"/>
      <c r="DB34" s="135"/>
      <c r="DC34" s="135"/>
      <c r="DD34" s="135"/>
      <c r="DE34" s="136"/>
      <c r="DF34" s="134" t="s">
        <v>122</v>
      </c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6"/>
    </row>
    <row r="35" spans="1:123" s="10" customFormat="1" ht="12.75">
      <c r="A35" s="134"/>
      <c r="B35" s="135"/>
      <c r="C35" s="135"/>
      <c r="D35" s="136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6"/>
      <c r="U35" s="134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6"/>
      <c r="AG35" s="134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6"/>
      <c r="AU35" s="134" t="s">
        <v>15</v>
      </c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6"/>
      <c r="BI35" s="134" t="s">
        <v>18</v>
      </c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6"/>
      <c r="BW35" s="134" t="s">
        <v>20</v>
      </c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6"/>
      <c r="CK35" s="134" t="s">
        <v>23</v>
      </c>
      <c r="CL35" s="135"/>
      <c r="CM35" s="135"/>
      <c r="CN35" s="135"/>
      <c r="CO35" s="135"/>
      <c r="CP35" s="135"/>
      <c r="CQ35" s="135"/>
      <c r="CR35" s="135"/>
      <c r="CS35" s="135"/>
      <c r="CT35" s="135"/>
      <c r="CU35" s="136"/>
      <c r="CV35" s="134"/>
      <c r="CW35" s="135"/>
      <c r="CX35" s="135"/>
      <c r="CY35" s="135"/>
      <c r="CZ35" s="135"/>
      <c r="DA35" s="135"/>
      <c r="DB35" s="135"/>
      <c r="DC35" s="135"/>
      <c r="DD35" s="135"/>
      <c r="DE35" s="136"/>
      <c r="DF35" s="134" t="s">
        <v>123</v>
      </c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6"/>
    </row>
    <row r="36" spans="1:123" s="10" customFormat="1" ht="12.75">
      <c r="A36" s="134"/>
      <c r="B36" s="135"/>
      <c r="C36" s="135"/>
      <c r="D36" s="136"/>
      <c r="E36" s="134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6"/>
      <c r="U36" s="134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6"/>
      <c r="AG36" s="134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6"/>
      <c r="AU36" s="134" t="s">
        <v>16</v>
      </c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6"/>
      <c r="BI36" s="134" t="s">
        <v>19</v>
      </c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6"/>
      <c r="BW36" s="134" t="s">
        <v>19</v>
      </c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6"/>
      <c r="CK36" s="134"/>
      <c r="CL36" s="135"/>
      <c r="CM36" s="135"/>
      <c r="CN36" s="135"/>
      <c r="CO36" s="135"/>
      <c r="CP36" s="135"/>
      <c r="CQ36" s="135"/>
      <c r="CR36" s="135"/>
      <c r="CS36" s="135"/>
      <c r="CT36" s="135"/>
      <c r="CU36" s="136"/>
      <c r="CV36" s="134"/>
      <c r="CW36" s="135"/>
      <c r="CX36" s="135"/>
      <c r="CY36" s="135"/>
      <c r="CZ36" s="135"/>
      <c r="DA36" s="135"/>
      <c r="DB36" s="135"/>
      <c r="DC36" s="135"/>
      <c r="DD36" s="135"/>
      <c r="DE36" s="136"/>
      <c r="DF36" s="134" t="s">
        <v>124</v>
      </c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6"/>
    </row>
    <row r="37" spans="1:123" s="10" customFormat="1" ht="12.75">
      <c r="A37" s="131">
        <v>1</v>
      </c>
      <c r="B37" s="132"/>
      <c r="C37" s="132"/>
      <c r="D37" s="133"/>
      <c r="E37" s="131">
        <v>2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3"/>
      <c r="U37" s="131">
        <v>3</v>
      </c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3"/>
      <c r="AG37" s="131">
        <v>4</v>
      </c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3"/>
      <c r="AU37" s="131">
        <v>5</v>
      </c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3"/>
      <c r="BI37" s="131">
        <v>6</v>
      </c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3"/>
      <c r="BW37" s="131">
        <v>7</v>
      </c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3"/>
      <c r="CK37" s="131">
        <v>8</v>
      </c>
      <c r="CL37" s="132"/>
      <c r="CM37" s="132"/>
      <c r="CN37" s="132"/>
      <c r="CO37" s="132"/>
      <c r="CP37" s="132"/>
      <c r="CQ37" s="132"/>
      <c r="CR37" s="132"/>
      <c r="CS37" s="132"/>
      <c r="CT37" s="132"/>
      <c r="CU37" s="133"/>
      <c r="CV37" s="131">
        <v>9</v>
      </c>
      <c r="CW37" s="132"/>
      <c r="CX37" s="132"/>
      <c r="CY37" s="132"/>
      <c r="CZ37" s="132"/>
      <c r="DA37" s="132"/>
      <c r="DB37" s="132"/>
      <c r="DC37" s="132"/>
      <c r="DD37" s="132"/>
      <c r="DE37" s="133"/>
      <c r="DF37" s="131">
        <v>10</v>
      </c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3"/>
    </row>
    <row r="38" spans="1:123" s="10" customFormat="1" ht="15.75">
      <c r="A38" s="125"/>
      <c r="B38" s="126"/>
      <c r="C38" s="126"/>
      <c r="D38" s="127"/>
      <c r="E38" s="125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7"/>
      <c r="U38" s="109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1"/>
      <c r="AG38" s="109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1"/>
      <c r="AU38" s="109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1"/>
      <c r="BI38" s="109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1"/>
      <c r="BW38" s="109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1"/>
      <c r="CK38" s="109"/>
      <c r="CL38" s="110"/>
      <c r="CM38" s="110"/>
      <c r="CN38" s="110"/>
      <c r="CO38" s="110"/>
      <c r="CP38" s="110"/>
      <c r="CQ38" s="110"/>
      <c r="CR38" s="110"/>
      <c r="CS38" s="110"/>
      <c r="CT38" s="110"/>
      <c r="CU38" s="111"/>
      <c r="CV38" s="109"/>
      <c r="CW38" s="110"/>
      <c r="CX38" s="110"/>
      <c r="CY38" s="110"/>
      <c r="CZ38" s="110"/>
      <c r="DA38" s="110"/>
      <c r="DB38" s="110"/>
      <c r="DC38" s="110"/>
      <c r="DD38" s="110"/>
      <c r="DE38" s="111"/>
      <c r="DF38" s="109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1"/>
    </row>
    <row r="39" spans="1:123" s="10" customFormat="1" ht="15.75">
      <c r="A39" s="125"/>
      <c r="B39" s="126"/>
      <c r="C39" s="126"/>
      <c r="D39" s="127"/>
      <c r="E39" s="125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7"/>
      <c r="U39" s="109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1"/>
      <c r="AG39" s="109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1"/>
      <c r="AU39" s="109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1"/>
      <c r="BI39" s="109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1"/>
      <c r="BW39" s="109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1"/>
      <c r="CK39" s="109"/>
      <c r="CL39" s="110"/>
      <c r="CM39" s="110"/>
      <c r="CN39" s="110"/>
      <c r="CO39" s="110"/>
      <c r="CP39" s="110"/>
      <c r="CQ39" s="110"/>
      <c r="CR39" s="110"/>
      <c r="CS39" s="110"/>
      <c r="CT39" s="110"/>
      <c r="CU39" s="111"/>
      <c r="CV39" s="109"/>
      <c r="CW39" s="110"/>
      <c r="CX39" s="110"/>
      <c r="CY39" s="110"/>
      <c r="CZ39" s="110"/>
      <c r="DA39" s="110"/>
      <c r="DB39" s="110"/>
      <c r="DC39" s="110"/>
      <c r="DD39" s="110"/>
      <c r="DE39" s="111"/>
      <c r="DF39" s="124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1"/>
    </row>
    <row r="40" spans="1:123" s="10" customFormat="1" ht="15.75">
      <c r="A40" s="125"/>
      <c r="B40" s="126"/>
      <c r="C40" s="126"/>
      <c r="D40" s="127"/>
      <c r="E40" s="125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7"/>
      <c r="U40" s="109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1"/>
      <c r="AG40" s="109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1"/>
      <c r="AU40" s="109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1"/>
      <c r="BI40" s="109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1"/>
      <c r="BW40" s="109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1"/>
      <c r="CK40" s="128"/>
      <c r="CL40" s="129"/>
      <c r="CM40" s="129"/>
      <c r="CN40" s="129"/>
      <c r="CO40" s="129"/>
      <c r="CP40" s="129"/>
      <c r="CQ40" s="129"/>
      <c r="CR40" s="129"/>
      <c r="CS40" s="129"/>
      <c r="CT40" s="129"/>
      <c r="CU40" s="130"/>
      <c r="CV40" s="109"/>
      <c r="CW40" s="110"/>
      <c r="CX40" s="110"/>
      <c r="CY40" s="110"/>
      <c r="CZ40" s="110"/>
      <c r="DA40" s="110"/>
      <c r="DB40" s="110"/>
      <c r="DC40" s="110"/>
      <c r="DD40" s="110"/>
      <c r="DE40" s="111"/>
      <c r="DF40" s="109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1"/>
    </row>
    <row r="41" spans="1:123" s="10" customFormat="1" ht="12.75">
      <c r="A41" s="112" t="s">
        <v>31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4"/>
      <c r="U41" s="115">
        <f>SUM(U38:AF40)</f>
        <v>0</v>
      </c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7"/>
      <c r="AG41" s="106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8"/>
      <c r="AU41" s="118" t="s">
        <v>32</v>
      </c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20"/>
      <c r="BI41" s="118" t="s">
        <v>32</v>
      </c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20"/>
      <c r="BW41" s="118" t="s">
        <v>32</v>
      </c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20"/>
      <c r="CK41" s="121" t="s">
        <v>32</v>
      </c>
      <c r="CL41" s="122"/>
      <c r="CM41" s="122"/>
      <c r="CN41" s="122"/>
      <c r="CO41" s="122"/>
      <c r="CP41" s="122"/>
      <c r="CQ41" s="122"/>
      <c r="CR41" s="122"/>
      <c r="CS41" s="122"/>
      <c r="CT41" s="122"/>
      <c r="CU41" s="123"/>
      <c r="CV41" s="118" t="s">
        <v>32</v>
      </c>
      <c r="CW41" s="119"/>
      <c r="CX41" s="119"/>
      <c r="CY41" s="119"/>
      <c r="CZ41" s="119"/>
      <c r="DA41" s="119"/>
      <c r="DB41" s="119"/>
      <c r="DC41" s="119"/>
      <c r="DD41" s="119"/>
      <c r="DE41" s="120"/>
      <c r="DF41" s="106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8"/>
    </row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</sheetData>
  <sheetProtection/>
  <mergeCells count="196">
    <mergeCell ref="DF25:DS25"/>
    <mergeCell ref="BI25:BV25"/>
    <mergeCell ref="AU25:BH25"/>
    <mergeCell ref="BW25:CJ25"/>
    <mergeCell ref="CK25:CU25"/>
    <mergeCell ref="CV25:DE25"/>
    <mergeCell ref="A24:D24"/>
    <mergeCell ref="A22:D22"/>
    <mergeCell ref="AG25:AT25"/>
    <mergeCell ref="A17:D17"/>
    <mergeCell ref="A18:D18"/>
    <mergeCell ref="A19:D19"/>
    <mergeCell ref="A20:D20"/>
    <mergeCell ref="A25:T25"/>
    <mergeCell ref="U25:AF25"/>
    <mergeCell ref="A23:D23"/>
    <mergeCell ref="U22:AF22"/>
    <mergeCell ref="U23:AF23"/>
    <mergeCell ref="E19:T19"/>
    <mergeCell ref="E20:T20"/>
    <mergeCell ref="E21:T21"/>
    <mergeCell ref="A21:D21"/>
    <mergeCell ref="AU24:BH24"/>
    <mergeCell ref="AG24:AT24"/>
    <mergeCell ref="U24:AF24"/>
    <mergeCell ref="AU22:BH22"/>
    <mergeCell ref="AU23:BH23"/>
    <mergeCell ref="U19:AF19"/>
    <mergeCell ref="U20:AF20"/>
    <mergeCell ref="BI19:BV19"/>
    <mergeCell ref="AG20:AT20"/>
    <mergeCell ref="BI20:BV20"/>
    <mergeCell ref="BI21:BV21"/>
    <mergeCell ref="AG22:AT22"/>
    <mergeCell ref="E24:T24"/>
    <mergeCell ref="U21:AF21"/>
    <mergeCell ref="E23:T23"/>
    <mergeCell ref="E22:T22"/>
    <mergeCell ref="BI24:BV24"/>
    <mergeCell ref="AG23:AT23"/>
    <mergeCell ref="AG21:AT21"/>
    <mergeCell ref="AU18:BH18"/>
    <mergeCell ref="AU19:BH19"/>
    <mergeCell ref="AU20:BH20"/>
    <mergeCell ref="AU21:BH21"/>
    <mergeCell ref="AG19:AT19"/>
    <mergeCell ref="BI18:BV18"/>
    <mergeCell ref="BI22:BV22"/>
    <mergeCell ref="BI23:BV23"/>
    <mergeCell ref="CK24:CU24"/>
    <mergeCell ref="BW18:CJ18"/>
    <mergeCell ref="BW19:CJ19"/>
    <mergeCell ref="BW20:CJ20"/>
    <mergeCell ref="BW21:CJ21"/>
    <mergeCell ref="BW22:CJ22"/>
    <mergeCell ref="BW23:CJ23"/>
    <mergeCell ref="BW24:CJ24"/>
    <mergeCell ref="DF21:DS21"/>
    <mergeCell ref="DF22:DS22"/>
    <mergeCell ref="DF23:DS23"/>
    <mergeCell ref="CK23:CU23"/>
    <mergeCell ref="CK21:CU21"/>
    <mergeCell ref="CK22:CU22"/>
    <mergeCell ref="DF24:DS24"/>
    <mergeCell ref="DF18:DS18"/>
    <mergeCell ref="CV24:DE24"/>
    <mergeCell ref="CK17:CU17"/>
    <mergeCell ref="CK18:CU18"/>
    <mergeCell ref="CV18:DE18"/>
    <mergeCell ref="CK19:CU19"/>
    <mergeCell ref="CV19:DE19"/>
    <mergeCell ref="A7:DS7"/>
    <mergeCell ref="A9:DS9"/>
    <mergeCell ref="T12:DS12"/>
    <mergeCell ref="AH14:DS14"/>
    <mergeCell ref="A11:DS11"/>
    <mergeCell ref="A16:D16"/>
    <mergeCell ref="T28:DS28"/>
    <mergeCell ref="AH30:DS30"/>
    <mergeCell ref="E16:T16"/>
    <mergeCell ref="E17:T17"/>
    <mergeCell ref="E18:T18"/>
    <mergeCell ref="CV16:DE16"/>
    <mergeCell ref="CV17:DE17"/>
    <mergeCell ref="AG16:CJ16"/>
    <mergeCell ref="U16:AF16"/>
    <mergeCell ref="DF17:DS17"/>
    <mergeCell ref="DF33:DS33"/>
    <mergeCell ref="CK33:CU33"/>
    <mergeCell ref="AG18:AT18"/>
    <mergeCell ref="CV20:DE20"/>
    <mergeCell ref="CV21:DE21"/>
    <mergeCell ref="CV22:DE22"/>
    <mergeCell ref="CV23:DE23"/>
    <mergeCell ref="DF19:DS19"/>
    <mergeCell ref="CK20:CU20"/>
    <mergeCell ref="DF20:DS20"/>
    <mergeCell ref="CK32:CU32"/>
    <mergeCell ref="CV32:DE32"/>
    <mergeCell ref="DF32:DS32"/>
    <mergeCell ref="U18:AF18"/>
    <mergeCell ref="DF16:DS16"/>
    <mergeCell ref="U17:AF17"/>
    <mergeCell ref="AU17:CJ17"/>
    <mergeCell ref="AG17:AT17"/>
    <mergeCell ref="CK16:CU16"/>
    <mergeCell ref="A27:DS27"/>
    <mergeCell ref="CK35:CU35"/>
    <mergeCell ref="CV33:DE33"/>
    <mergeCell ref="AU34:BH34"/>
    <mergeCell ref="BI34:BV34"/>
    <mergeCell ref="BW34:CJ34"/>
    <mergeCell ref="AU33:CJ33"/>
    <mergeCell ref="CK34:CU34"/>
    <mergeCell ref="BI35:BV35"/>
    <mergeCell ref="BW35:CJ35"/>
    <mergeCell ref="A32:D32"/>
    <mergeCell ref="E32:T32"/>
    <mergeCell ref="U32:AF32"/>
    <mergeCell ref="AG32:CJ32"/>
    <mergeCell ref="A34:D34"/>
    <mergeCell ref="E34:T34"/>
    <mergeCell ref="U34:AF34"/>
    <mergeCell ref="AG34:AT34"/>
    <mergeCell ref="A33:D33"/>
    <mergeCell ref="E33:T33"/>
    <mergeCell ref="U33:AF33"/>
    <mergeCell ref="AG33:AT33"/>
    <mergeCell ref="CK36:CU36"/>
    <mergeCell ref="CV34:DE34"/>
    <mergeCell ref="DF34:DS34"/>
    <mergeCell ref="A35:D35"/>
    <mergeCell ref="E35:T35"/>
    <mergeCell ref="U35:AF35"/>
    <mergeCell ref="AG35:AT35"/>
    <mergeCell ref="AU35:BH35"/>
    <mergeCell ref="CK37:CU37"/>
    <mergeCell ref="CV35:DE35"/>
    <mergeCell ref="DF35:DS35"/>
    <mergeCell ref="A36:D36"/>
    <mergeCell ref="E36:T36"/>
    <mergeCell ref="U36:AF36"/>
    <mergeCell ref="AG36:AT36"/>
    <mergeCell ref="AU36:BH36"/>
    <mergeCell ref="BI36:BV36"/>
    <mergeCell ref="BW36:CJ36"/>
    <mergeCell ref="CK38:CU38"/>
    <mergeCell ref="CV36:DE36"/>
    <mergeCell ref="DF36:DS36"/>
    <mergeCell ref="A37:D37"/>
    <mergeCell ref="E37:T37"/>
    <mergeCell ref="U37:AF37"/>
    <mergeCell ref="AG37:AT37"/>
    <mergeCell ref="AU37:BH37"/>
    <mergeCell ref="BI37:BV37"/>
    <mergeCell ref="BW37:CJ37"/>
    <mergeCell ref="CK39:CU39"/>
    <mergeCell ref="CV37:DE37"/>
    <mergeCell ref="DF37:DS37"/>
    <mergeCell ref="A38:D38"/>
    <mergeCell ref="E38:T38"/>
    <mergeCell ref="U38:AF38"/>
    <mergeCell ref="AG38:AT38"/>
    <mergeCell ref="AU38:BH38"/>
    <mergeCell ref="BI38:BV38"/>
    <mergeCell ref="BW38:CJ38"/>
    <mergeCell ref="CK40:CU40"/>
    <mergeCell ref="CV38:DE38"/>
    <mergeCell ref="DF38:DS38"/>
    <mergeCell ref="A39:D39"/>
    <mergeCell ref="E39:T39"/>
    <mergeCell ref="U39:AF39"/>
    <mergeCell ref="AG39:AT39"/>
    <mergeCell ref="AU39:BH39"/>
    <mergeCell ref="BI39:BV39"/>
    <mergeCell ref="BW39:CJ39"/>
    <mergeCell ref="CV41:DE41"/>
    <mergeCell ref="CV39:DE39"/>
    <mergeCell ref="DF39:DS39"/>
    <mergeCell ref="A40:D40"/>
    <mergeCell ref="E40:T40"/>
    <mergeCell ref="U40:AF40"/>
    <mergeCell ref="AG40:AT40"/>
    <mergeCell ref="AU40:BH40"/>
    <mergeCell ref="BI40:BV40"/>
    <mergeCell ref="BW40:CJ40"/>
    <mergeCell ref="DF41:DS41"/>
    <mergeCell ref="CV40:DE40"/>
    <mergeCell ref="DF40:DS40"/>
    <mergeCell ref="A41:T41"/>
    <mergeCell ref="U41:AF41"/>
    <mergeCell ref="AG41:AT41"/>
    <mergeCell ref="AU41:BH41"/>
    <mergeCell ref="BI41:BV41"/>
    <mergeCell ref="BW41:CJ41"/>
    <mergeCell ref="CK41:CU41"/>
  </mergeCells>
  <printOptions horizontalCentered="1"/>
  <pageMargins left="0.3937007874015748" right="0.1968503937007874" top="0.5905511811023623" bottom="0.1968503937007874" header="0" footer="0"/>
  <pageSetup horizontalDpi="600" verticalDpi="600" orientation="landscape" paperSize="9" r:id="rId3"/>
  <headerFooter alignWithMargins="0">
    <oddHeader>&amp;L&amp;"Arial,обычный"&amp;6Подготовлено с использованием системы ГАРАНТ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115"/>
  <sheetViews>
    <sheetView view="pageBreakPreview" zoomScaleSheetLayoutView="100" zoomScalePageLayoutView="0" workbookViewId="0" topLeftCell="A103">
      <selection activeCell="AJ46" sqref="AJ46:AT46"/>
    </sheetView>
  </sheetViews>
  <sheetFormatPr defaultColWidth="1.12109375" defaultRowHeight="12.75"/>
  <cols>
    <col min="1" max="34" width="1.12109375" style="10" customWidth="1"/>
    <col min="35" max="35" width="1.875" style="10" customWidth="1"/>
    <col min="36" max="45" width="1.12109375" style="10" customWidth="1"/>
    <col min="46" max="46" width="4.00390625" style="10" customWidth="1"/>
    <col min="47" max="16384" width="1.12109375" style="10" customWidth="1"/>
  </cols>
  <sheetData>
    <row r="1" spans="1:80" s="6" customFormat="1" ht="34.5" customHeight="1">
      <c r="A1" s="146" t="s">
        <v>33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</row>
    <row r="2" spans="1:80" s="6" customFormat="1" ht="17.25" customHeight="1">
      <c r="A2" s="6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05">
        <v>112</v>
      </c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</row>
    <row r="3" spans="1:80" s="6" customFormat="1" ht="17.25" customHeight="1">
      <c r="A3" s="6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55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</row>
    <row r="4" s="7" customFormat="1" ht="8.25"/>
    <row r="5" spans="1:80" ht="12.75">
      <c r="A5" s="137" t="s">
        <v>6</v>
      </c>
      <c r="B5" s="138"/>
      <c r="C5" s="138"/>
      <c r="D5" s="139"/>
      <c r="E5" s="137" t="s">
        <v>34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9"/>
      <c r="AJ5" s="137" t="s">
        <v>35</v>
      </c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9"/>
      <c r="AX5" s="137" t="s">
        <v>39</v>
      </c>
      <c r="AY5" s="138"/>
      <c r="AZ5" s="138"/>
      <c r="BA5" s="138"/>
      <c r="BB5" s="138"/>
      <c r="BC5" s="138"/>
      <c r="BD5" s="138"/>
      <c r="BE5" s="138"/>
      <c r="BF5" s="139"/>
      <c r="BG5" s="137" t="s">
        <v>39</v>
      </c>
      <c r="BH5" s="138"/>
      <c r="BI5" s="138"/>
      <c r="BJ5" s="138"/>
      <c r="BK5" s="138"/>
      <c r="BL5" s="138"/>
      <c r="BM5" s="138"/>
      <c r="BN5" s="138"/>
      <c r="BO5" s="139"/>
      <c r="BP5" s="137" t="s">
        <v>43</v>
      </c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9"/>
    </row>
    <row r="6" spans="1:80" ht="12.75">
      <c r="A6" s="134" t="s">
        <v>7</v>
      </c>
      <c r="B6" s="135"/>
      <c r="C6" s="135"/>
      <c r="D6" s="136"/>
      <c r="E6" s="134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6"/>
      <c r="AJ6" s="134" t="s">
        <v>36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6"/>
      <c r="AX6" s="134" t="s">
        <v>40</v>
      </c>
      <c r="AY6" s="135"/>
      <c r="AZ6" s="135"/>
      <c r="BA6" s="135"/>
      <c r="BB6" s="135"/>
      <c r="BC6" s="135"/>
      <c r="BD6" s="135"/>
      <c r="BE6" s="135"/>
      <c r="BF6" s="136"/>
      <c r="BG6" s="134" t="s">
        <v>42</v>
      </c>
      <c r="BH6" s="135"/>
      <c r="BI6" s="135"/>
      <c r="BJ6" s="135"/>
      <c r="BK6" s="135"/>
      <c r="BL6" s="135"/>
      <c r="BM6" s="135"/>
      <c r="BN6" s="135"/>
      <c r="BO6" s="136"/>
      <c r="BP6" s="134" t="s">
        <v>104</v>
      </c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6"/>
    </row>
    <row r="7" spans="1:80" ht="12.75">
      <c r="A7" s="134"/>
      <c r="B7" s="135"/>
      <c r="C7" s="135"/>
      <c r="D7" s="136"/>
      <c r="E7" s="134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6"/>
      <c r="AJ7" s="134" t="s">
        <v>37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6"/>
      <c r="AX7" s="134" t="s">
        <v>41</v>
      </c>
      <c r="AY7" s="135"/>
      <c r="AZ7" s="135"/>
      <c r="BA7" s="135"/>
      <c r="BB7" s="135"/>
      <c r="BC7" s="135"/>
      <c r="BD7" s="135"/>
      <c r="BE7" s="135"/>
      <c r="BF7" s="136"/>
      <c r="BG7" s="134"/>
      <c r="BH7" s="135"/>
      <c r="BI7" s="135"/>
      <c r="BJ7" s="135"/>
      <c r="BK7" s="135"/>
      <c r="BL7" s="135"/>
      <c r="BM7" s="135"/>
      <c r="BN7" s="135"/>
      <c r="BO7" s="136"/>
      <c r="BP7" s="134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6"/>
    </row>
    <row r="8" spans="1:80" ht="12.75">
      <c r="A8" s="151"/>
      <c r="B8" s="152"/>
      <c r="C8" s="152"/>
      <c r="D8" s="153"/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3"/>
      <c r="AJ8" s="151" t="s">
        <v>38</v>
      </c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3"/>
      <c r="AX8" s="151"/>
      <c r="AY8" s="152"/>
      <c r="AZ8" s="152"/>
      <c r="BA8" s="152"/>
      <c r="BB8" s="152"/>
      <c r="BC8" s="152"/>
      <c r="BD8" s="152"/>
      <c r="BE8" s="152"/>
      <c r="BF8" s="153"/>
      <c r="BG8" s="151"/>
      <c r="BH8" s="152"/>
      <c r="BI8" s="152"/>
      <c r="BJ8" s="152"/>
      <c r="BK8" s="152"/>
      <c r="BL8" s="152"/>
      <c r="BM8" s="152"/>
      <c r="BN8" s="152"/>
      <c r="BO8" s="153"/>
      <c r="BP8" s="151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3"/>
    </row>
    <row r="9" spans="1:80" ht="12.75">
      <c r="A9" s="225">
        <v>1</v>
      </c>
      <c r="B9" s="226"/>
      <c r="C9" s="226"/>
      <c r="D9" s="227"/>
      <c r="E9" s="225">
        <v>2</v>
      </c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7"/>
      <c r="AJ9" s="225">
        <v>3</v>
      </c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7"/>
      <c r="AX9" s="225">
        <v>4</v>
      </c>
      <c r="AY9" s="226"/>
      <c r="AZ9" s="226"/>
      <c r="BA9" s="226"/>
      <c r="BB9" s="226"/>
      <c r="BC9" s="226"/>
      <c r="BD9" s="226"/>
      <c r="BE9" s="226"/>
      <c r="BF9" s="227"/>
      <c r="BG9" s="225">
        <v>5</v>
      </c>
      <c r="BH9" s="226"/>
      <c r="BI9" s="226"/>
      <c r="BJ9" s="226"/>
      <c r="BK9" s="226"/>
      <c r="BL9" s="226"/>
      <c r="BM9" s="226"/>
      <c r="BN9" s="226"/>
      <c r="BO9" s="227"/>
      <c r="BP9" s="225">
        <v>6</v>
      </c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7"/>
    </row>
    <row r="10" spans="1:80" ht="15.75">
      <c r="A10" s="228">
        <v>1</v>
      </c>
      <c r="B10" s="229"/>
      <c r="C10" s="229"/>
      <c r="D10" s="230"/>
      <c r="E10" s="234" t="s">
        <v>147</v>
      </c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6"/>
      <c r="AJ10" s="243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5"/>
      <c r="AX10" s="228"/>
      <c r="AY10" s="229"/>
      <c r="AZ10" s="229"/>
      <c r="BA10" s="229"/>
      <c r="BB10" s="229"/>
      <c r="BC10" s="229"/>
      <c r="BD10" s="229"/>
      <c r="BE10" s="229"/>
      <c r="BF10" s="230"/>
      <c r="BG10" s="228"/>
      <c r="BH10" s="229"/>
      <c r="BI10" s="229"/>
      <c r="BJ10" s="229"/>
      <c r="BK10" s="229"/>
      <c r="BL10" s="229"/>
      <c r="BM10" s="229"/>
      <c r="BN10" s="229"/>
      <c r="BO10" s="230"/>
      <c r="BP10" s="237">
        <f>AJ10*AX10*BG10</f>
        <v>0</v>
      </c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9"/>
    </row>
    <row r="11" spans="1:80" ht="15.75">
      <c r="A11" s="231">
        <v>2</v>
      </c>
      <c r="B11" s="232"/>
      <c r="C11" s="232"/>
      <c r="D11" s="233"/>
      <c r="E11" s="125" t="s">
        <v>141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7"/>
      <c r="AJ11" s="240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2"/>
      <c r="AX11" s="231"/>
      <c r="AY11" s="232"/>
      <c r="AZ11" s="232"/>
      <c r="BA11" s="232"/>
      <c r="BB11" s="232"/>
      <c r="BC11" s="232"/>
      <c r="BD11" s="232"/>
      <c r="BE11" s="232"/>
      <c r="BF11" s="233"/>
      <c r="BG11" s="231"/>
      <c r="BH11" s="232"/>
      <c r="BI11" s="232"/>
      <c r="BJ11" s="232"/>
      <c r="BK11" s="232"/>
      <c r="BL11" s="232"/>
      <c r="BM11" s="232"/>
      <c r="BN11" s="232"/>
      <c r="BO11" s="233"/>
      <c r="BP11" s="237">
        <f>AJ11*AX11*BG11</f>
        <v>0</v>
      </c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9"/>
    </row>
    <row r="12" spans="1:80" ht="15.75">
      <c r="A12" s="228">
        <v>3</v>
      </c>
      <c r="B12" s="229"/>
      <c r="C12" s="229"/>
      <c r="D12" s="230"/>
      <c r="E12" s="234" t="s">
        <v>142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6"/>
      <c r="AJ12" s="243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5"/>
      <c r="AX12" s="228"/>
      <c r="AY12" s="229"/>
      <c r="AZ12" s="229"/>
      <c r="BA12" s="229"/>
      <c r="BB12" s="229"/>
      <c r="BC12" s="229"/>
      <c r="BD12" s="229"/>
      <c r="BE12" s="229"/>
      <c r="BF12" s="230"/>
      <c r="BG12" s="228"/>
      <c r="BH12" s="229"/>
      <c r="BI12" s="229"/>
      <c r="BJ12" s="229"/>
      <c r="BK12" s="229"/>
      <c r="BL12" s="229"/>
      <c r="BM12" s="229"/>
      <c r="BN12" s="229"/>
      <c r="BO12" s="230"/>
      <c r="BP12" s="237">
        <f>AJ12*AX12*BG12</f>
        <v>0</v>
      </c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9"/>
    </row>
    <row r="13" spans="1:80" ht="15.75">
      <c r="A13" s="246"/>
      <c r="B13" s="247"/>
      <c r="C13" s="247"/>
      <c r="D13" s="248"/>
      <c r="E13" s="249" t="s">
        <v>31</v>
      </c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1"/>
      <c r="AJ13" s="252" t="s">
        <v>32</v>
      </c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53"/>
      <c r="AX13" s="252" t="s">
        <v>32</v>
      </c>
      <c r="AY13" s="145"/>
      <c r="AZ13" s="145"/>
      <c r="BA13" s="145"/>
      <c r="BB13" s="145"/>
      <c r="BC13" s="145"/>
      <c r="BD13" s="145"/>
      <c r="BE13" s="145"/>
      <c r="BF13" s="253"/>
      <c r="BG13" s="252" t="s">
        <v>32</v>
      </c>
      <c r="BH13" s="145"/>
      <c r="BI13" s="145"/>
      <c r="BJ13" s="145"/>
      <c r="BK13" s="145"/>
      <c r="BL13" s="145"/>
      <c r="BM13" s="145"/>
      <c r="BN13" s="145"/>
      <c r="BO13" s="253"/>
      <c r="BP13" s="254">
        <f>SUM(BP10:CB12)</f>
        <v>0</v>
      </c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6"/>
    </row>
    <row r="14" s="1" customFormat="1" ht="6" customHeight="1"/>
    <row r="15" s="1" customFormat="1" ht="4.5" customHeight="1"/>
    <row r="16" spans="1:80" s="6" customFormat="1" ht="27.75" customHeight="1">
      <c r="A16" s="146" t="s">
        <v>143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</row>
    <row r="17" spans="1:80" s="6" customFormat="1" ht="17.25" customHeight="1">
      <c r="A17" s="6" t="s">
        <v>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05">
        <v>112</v>
      </c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</row>
    <row r="18" spans="1:80" s="6" customFormat="1" ht="17.25" customHeight="1">
      <c r="A18" s="6" t="s">
        <v>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55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</row>
    <row r="19" s="7" customFormat="1" ht="8.25"/>
    <row r="20" spans="1:80" ht="12.75">
      <c r="A20" s="137" t="s">
        <v>6</v>
      </c>
      <c r="B20" s="138"/>
      <c r="C20" s="138"/>
      <c r="D20" s="139"/>
      <c r="E20" s="137" t="s">
        <v>34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9"/>
      <c r="AJ20" s="137" t="s">
        <v>35</v>
      </c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9"/>
      <c r="AX20" s="137" t="s">
        <v>39</v>
      </c>
      <c r="AY20" s="138"/>
      <c r="AZ20" s="138"/>
      <c r="BA20" s="138"/>
      <c r="BB20" s="138"/>
      <c r="BC20" s="138"/>
      <c r="BD20" s="138"/>
      <c r="BE20" s="138"/>
      <c r="BF20" s="139"/>
      <c r="BG20" s="137" t="s">
        <v>39</v>
      </c>
      <c r="BH20" s="138"/>
      <c r="BI20" s="138"/>
      <c r="BJ20" s="138"/>
      <c r="BK20" s="138"/>
      <c r="BL20" s="138"/>
      <c r="BM20" s="138"/>
      <c r="BN20" s="138"/>
      <c r="BO20" s="139"/>
      <c r="BP20" s="137" t="s">
        <v>43</v>
      </c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9"/>
    </row>
    <row r="21" spans="1:80" ht="12.75">
      <c r="A21" s="134" t="s">
        <v>7</v>
      </c>
      <c r="B21" s="135"/>
      <c r="C21" s="135"/>
      <c r="D21" s="136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6"/>
      <c r="AJ21" s="134" t="s">
        <v>36</v>
      </c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6"/>
      <c r="AX21" s="134" t="s">
        <v>40</v>
      </c>
      <c r="AY21" s="135"/>
      <c r="AZ21" s="135"/>
      <c r="BA21" s="135"/>
      <c r="BB21" s="135"/>
      <c r="BC21" s="135"/>
      <c r="BD21" s="135"/>
      <c r="BE21" s="135"/>
      <c r="BF21" s="136"/>
      <c r="BG21" s="134" t="s">
        <v>42</v>
      </c>
      <c r="BH21" s="135"/>
      <c r="BI21" s="135"/>
      <c r="BJ21" s="135"/>
      <c r="BK21" s="135"/>
      <c r="BL21" s="135"/>
      <c r="BM21" s="135"/>
      <c r="BN21" s="135"/>
      <c r="BO21" s="136"/>
      <c r="BP21" s="134" t="s">
        <v>104</v>
      </c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6"/>
    </row>
    <row r="22" spans="1:80" ht="12.75">
      <c r="A22" s="134"/>
      <c r="B22" s="135"/>
      <c r="C22" s="135"/>
      <c r="D22" s="136"/>
      <c r="E22" s="134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6"/>
      <c r="AJ22" s="134" t="s">
        <v>37</v>
      </c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6"/>
      <c r="AX22" s="134" t="s">
        <v>41</v>
      </c>
      <c r="AY22" s="135"/>
      <c r="AZ22" s="135"/>
      <c r="BA22" s="135"/>
      <c r="BB22" s="135"/>
      <c r="BC22" s="135"/>
      <c r="BD22" s="135"/>
      <c r="BE22" s="135"/>
      <c r="BF22" s="136"/>
      <c r="BG22" s="134"/>
      <c r="BH22" s="135"/>
      <c r="BI22" s="135"/>
      <c r="BJ22" s="135"/>
      <c r="BK22" s="135"/>
      <c r="BL22" s="135"/>
      <c r="BM22" s="135"/>
      <c r="BN22" s="135"/>
      <c r="BO22" s="136"/>
      <c r="BP22" s="134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6"/>
    </row>
    <row r="23" spans="1:80" ht="12.75">
      <c r="A23" s="151"/>
      <c r="B23" s="152"/>
      <c r="C23" s="152"/>
      <c r="D23" s="153"/>
      <c r="E23" s="151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3"/>
      <c r="AJ23" s="151" t="s">
        <v>38</v>
      </c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/>
      <c r="AX23" s="151"/>
      <c r="AY23" s="152"/>
      <c r="AZ23" s="152"/>
      <c r="BA23" s="152"/>
      <c r="BB23" s="152"/>
      <c r="BC23" s="152"/>
      <c r="BD23" s="152"/>
      <c r="BE23" s="152"/>
      <c r="BF23" s="153"/>
      <c r="BG23" s="151"/>
      <c r="BH23" s="152"/>
      <c r="BI23" s="152"/>
      <c r="BJ23" s="152"/>
      <c r="BK23" s="152"/>
      <c r="BL23" s="152"/>
      <c r="BM23" s="152"/>
      <c r="BN23" s="152"/>
      <c r="BO23" s="153"/>
      <c r="BP23" s="151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3"/>
    </row>
    <row r="24" spans="1:80" ht="12.75">
      <c r="A24" s="225">
        <v>1</v>
      </c>
      <c r="B24" s="226"/>
      <c r="C24" s="226"/>
      <c r="D24" s="227"/>
      <c r="E24" s="225">
        <v>2</v>
      </c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7"/>
      <c r="AJ24" s="225">
        <v>3</v>
      </c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7"/>
      <c r="AX24" s="225">
        <v>4</v>
      </c>
      <c r="AY24" s="226"/>
      <c r="AZ24" s="226"/>
      <c r="BA24" s="226"/>
      <c r="BB24" s="226"/>
      <c r="BC24" s="226"/>
      <c r="BD24" s="226"/>
      <c r="BE24" s="226"/>
      <c r="BF24" s="227"/>
      <c r="BG24" s="225">
        <v>5</v>
      </c>
      <c r="BH24" s="226"/>
      <c r="BI24" s="226"/>
      <c r="BJ24" s="226"/>
      <c r="BK24" s="226"/>
      <c r="BL24" s="226"/>
      <c r="BM24" s="226"/>
      <c r="BN24" s="226"/>
      <c r="BO24" s="227"/>
      <c r="BP24" s="225">
        <v>6</v>
      </c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7"/>
    </row>
    <row r="25" spans="1:80" ht="15.75">
      <c r="A25" s="228">
        <v>1</v>
      </c>
      <c r="B25" s="229"/>
      <c r="C25" s="229"/>
      <c r="D25" s="230"/>
      <c r="E25" s="234" t="s">
        <v>419</v>
      </c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6"/>
      <c r="AJ25" s="243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5"/>
      <c r="AX25" s="228">
        <v>4</v>
      </c>
      <c r="AY25" s="229"/>
      <c r="AZ25" s="229"/>
      <c r="BA25" s="229"/>
      <c r="BB25" s="229"/>
      <c r="BC25" s="229"/>
      <c r="BD25" s="229"/>
      <c r="BE25" s="229"/>
      <c r="BF25" s="230"/>
      <c r="BG25" s="228"/>
      <c r="BH25" s="229"/>
      <c r="BI25" s="229"/>
      <c r="BJ25" s="229"/>
      <c r="BK25" s="229"/>
      <c r="BL25" s="229"/>
      <c r="BM25" s="229"/>
      <c r="BN25" s="229"/>
      <c r="BO25" s="230"/>
      <c r="BP25" s="237">
        <v>400000</v>
      </c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9"/>
    </row>
    <row r="26" spans="1:80" ht="15.75">
      <c r="A26" s="231">
        <v>2</v>
      </c>
      <c r="B26" s="232"/>
      <c r="C26" s="232"/>
      <c r="D26" s="233"/>
      <c r="E26" s="125" t="s">
        <v>585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7"/>
      <c r="AJ26" s="260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2"/>
      <c r="AX26" s="231">
        <v>2</v>
      </c>
      <c r="AY26" s="232"/>
      <c r="AZ26" s="232"/>
      <c r="BA26" s="232"/>
      <c r="BB26" s="232"/>
      <c r="BC26" s="232"/>
      <c r="BD26" s="232"/>
      <c r="BE26" s="232"/>
      <c r="BF26" s="233"/>
      <c r="BG26" s="231"/>
      <c r="BH26" s="232"/>
      <c r="BI26" s="232"/>
      <c r="BJ26" s="232"/>
      <c r="BK26" s="232"/>
      <c r="BL26" s="232"/>
      <c r="BM26" s="232"/>
      <c r="BN26" s="232"/>
      <c r="BO26" s="233"/>
      <c r="BP26" s="267">
        <v>80000</v>
      </c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9"/>
    </row>
    <row r="27" spans="1:80" ht="15.75">
      <c r="A27" s="231">
        <v>3</v>
      </c>
      <c r="B27" s="232"/>
      <c r="C27" s="232"/>
      <c r="D27" s="233"/>
      <c r="E27" s="125" t="s">
        <v>586</v>
      </c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7"/>
      <c r="AJ27" s="263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5"/>
      <c r="AX27" s="231">
        <v>7</v>
      </c>
      <c r="AY27" s="232"/>
      <c r="AZ27" s="232"/>
      <c r="BA27" s="232"/>
      <c r="BB27" s="232"/>
      <c r="BC27" s="232"/>
      <c r="BD27" s="232"/>
      <c r="BE27" s="232"/>
      <c r="BF27" s="233"/>
      <c r="BG27" s="231"/>
      <c r="BH27" s="232"/>
      <c r="BI27" s="232"/>
      <c r="BJ27" s="232"/>
      <c r="BK27" s="232"/>
      <c r="BL27" s="232"/>
      <c r="BM27" s="232"/>
      <c r="BN27" s="232"/>
      <c r="BO27" s="233"/>
      <c r="BP27" s="267">
        <v>140000</v>
      </c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9"/>
    </row>
    <row r="28" spans="1:80" ht="15.75">
      <c r="A28" s="231">
        <v>4</v>
      </c>
      <c r="B28" s="232"/>
      <c r="C28" s="232"/>
      <c r="D28" s="233"/>
      <c r="E28" s="125" t="s">
        <v>420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7"/>
      <c r="AJ28" s="260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2"/>
      <c r="AX28" s="231">
        <v>1</v>
      </c>
      <c r="AY28" s="232"/>
      <c r="AZ28" s="232"/>
      <c r="BA28" s="232"/>
      <c r="BB28" s="232"/>
      <c r="BC28" s="232"/>
      <c r="BD28" s="232"/>
      <c r="BE28" s="232"/>
      <c r="BF28" s="233"/>
      <c r="BG28" s="231"/>
      <c r="BH28" s="232"/>
      <c r="BI28" s="232"/>
      <c r="BJ28" s="232"/>
      <c r="BK28" s="232"/>
      <c r="BL28" s="232"/>
      <c r="BM28" s="232"/>
      <c r="BN28" s="232"/>
      <c r="BO28" s="233"/>
      <c r="BP28" s="267">
        <v>30000</v>
      </c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9"/>
    </row>
    <row r="29" spans="1:80" ht="15.75">
      <c r="A29" s="231">
        <v>5</v>
      </c>
      <c r="B29" s="232"/>
      <c r="C29" s="232"/>
      <c r="D29" s="233"/>
      <c r="E29" s="125" t="s">
        <v>421</v>
      </c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7"/>
      <c r="AJ29" s="260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2"/>
      <c r="AX29" s="231">
        <v>2</v>
      </c>
      <c r="AY29" s="232"/>
      <c r="AZ29" s="232"/>
      <c r="BA29" s="232"/>
      <c r="BB29" s="232"/>
      <c r="BC29" s="232"/>
      <c r="BD29" s="232"/>
      <c r="BE29" s="232"/>
      <c r="BF29" s="233"/>
      <c r="BG29" s="231"/>
      <c r="BH29" s="232"/>
      <c r="BI29" s="232"/>
      <c r="BJ29" s="232"/>
      <c r="BK29" s="232"/>
      <c r="BL29" s="232"/>
      <c r="BM29" s="232"/>
      <c r="BN29" s="232"/>
      <c r="BO29" s="233"/>
      <c r="BP29" s="267">
        <v>120000</v>
      </c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9"/>
    </row>
    <row r="30" spans="1:80" ht="15.75">
      <c r="A30" s="231">
        <v>6</v>
      </c>
      <c r="B30" s="232"/>
      <c r="C30" s="232"/>
      <c r="D30" s="233"/>
      <c r="E30" s="125" t="s">
        <v>587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7"/>
      <c r="AJ30" s="260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2"/>
      <c r="AX30" s="231">
        <v>2</v>
      </c>
      <c r="AY30" s="232"/>
      <c r="AZ30" s="232"/>
      <c r="BA30" s="232"/>
      <c r="BB30" s="232"/>
      <c r="BC30" s="232"/>
      <c r="BD30" s="232"/>
      <c r="BE30" s="232"/>
      <c r="BF30" s="233"/>
      <c r="BG30" s="231"/>
      <c r="BH30" s="232"/>
      <c r="BI30" s="232"/>
      <c r="BJ30" s="232"/>
      <c r="BK30" s="232"/>
      <c r="BL30" s="232"/>
      <c r="BM30" s="232"/>
      <c r="BN30" s="232"/>
      <c r="BO30" s="233"/>
      <c r="BP30" s="267">
        <v>30000</v>
      </c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9"/>
    </row>
    <row r="31" spans="1:80" ht="15.75">
      <c r="A31" s="231">
        <v>7</v>
      </c>
      <c r="B31" s="232"/>
      <c r="C31" s="232"/>
      <c r="D31" s="233"/>
      <c r="E31" s="125" t="s">
        <v>422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7"/>
      <c r="AJ31" s="260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2"/>
      <c r="AX31" s="231">
        <v>2</v>
      </c>
      <c r="AY31" s="232"/>
      <c r="AZ31" s="232"/>
      <c r="BA31" s="232"/>
      <c r="BB31" s="232"/>
      <c r="BC31" s="232"/>
      <c r="BD31" s="232"/>
      <c r="BE31" s="232"/>
      <c r="BF31" s="233"/>
      <c r="BG31" s="231"/>
      <c r="BH31" s="232"/>
      <c r="BI31" s="232"/>
      <c r="BJ31" s="232"/>
      <c r="BK31" s="232"/>
      <c r="BL31" s="232"/>
      <c r="BM31" s="232"/>
      <c r="BN31" s="232"/>
      <c r="BO31" s="233"/>
      <c r="BP31" s="267">
        <v>200000</v>
      </c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9"/>
    </row>
    <row r="32" spans="1:80" ht="15.75">
      <c r="A32" s="231">
        <v>8</v>
      </c>
      <c r="B32" s="232"/>
      <c r="C32" s="232"/>
      <c r="D32" s="233"/>
      <c r="E32" s="125" t="s">
        <v>588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7"/>
      <c r="AJ32" s="260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2"/>
      <c r="AX32" s="231">
        <v>4</v>
      </c>
      <c r="AY32" s="232"/>
      <c r="AZ32" s="232"/>
      <c r="BA32" s="232"/>
      <c r="BB32" s="232"/>
      <c r="BC32" s="232"/>
      <c r="BD32" s="232"/>
      <c r="BE32" s="232"/>
      <c r="BF32" s="233"/>
      <c r="BG32" s="231"/>
      <c r="BH32" s="232"/>
      <c r="BI32" s="232"/>
      <c r="BJ32" s="232"/>
      <c r="BK32" s="232"/>
      <c r="BL32" s="232"/>
      <c r="BM32" s="232"/>
      <c r="BN32" s="232"/>
      <c r="BO32" s="233"/>
      <c r="BP32" s="267">
        <v>160000</v>
      </c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9"/>
    </row>
    <row r="33" spans="1:80" ht="15.75">
      <c r="A33" s="231">
        <v>9</v>
      </c>
      <c r="B33" s="232"/>
      <c r="C33" s="232"/>
      <c r="D33" s="233"/>
      <c r="E33" s="125" t="s">
        <v>589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7"/>
      <c r="AJ33" s="260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2"/>
      <c r="AX33" s="231">
        <v>2</v>
      </c>
      <c r="AY33" s="232"/>
      <c r="AZ33" s="232"/>
      <c r="BA33" s="232"/>
      <c r="BB33" s="232"/>
      <c r="BC33" s="232"/>
      <c r="BD33" s="232"/>
      <c r="BE33" s="232"/>
      <c r="BF33" s="233"/>
      <c r="BG33" s="231"/>
      <c r="BH33" s="232"/>
      <c r="BI33" s="232"/>
      <c r="BJ33" s="232"/>
      <c r="BK33" s="232"/>
      <c r="BL33" s="232"/>
      <c r="BM33" s="232"/>
      <c r="BN33" s="232"/>
      <c r="BO33" s="233"/>
      <c r="BP33" s="267">
        <v>90000</v>
      </c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9"/>
    </row>
    <row r="34" spans="1:80" ht="15.75">
      <c r="A34" s="231">
        <v>10</v>
      </c>
      <c r="B34" s="232"/>
      <c r="C34" s="232"/>
      <c r="D34" s="233"/>
      <c r="E34" s="125" t="s">
        <v>590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7"/>
      <c r="AJ34" s="260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2"/>
      <c r="AX34" s="231">
        <v>1</v>
      </c>
      <c r="AY34" s="232"/>
      <c r="AZ34" s="232"/>
      <c r="BA34" s="232"/>
      <c r="BB34" s="232"/>
      <c r="BC34" s="232"/>
      <c r="BD34" s="232"/>
      <c r="BE34" s="232"/>
      <c r="BF34" s="233"/>
      <c r="BG34" s="231"/>
      <c r="BH34" s="232"/>
      <c r="BI34" s="232"/>
      <c r="BJ34" s="232"/>
      <c r="BK34" s="232"/>
      <c r="BL34" s="232"/>
      <c r="BM34" s="232"/>
      <c r="BN34" s="232"/>
      <c r="BO34" s="233"/>
      <c r="BP34" s="267">
        <v>30000</v>
      </c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9"/>
    </row>
    <row r="35" spans="1:80" ht="15.75">
      <c r="A35" s="246"/>
      <c r="B35" s="247"/>
      <c r="C35" s="247"/>
      <c r="D35" s="248"/>
      <c r="E35" s="249" t="s">
        <v>31</v>
      </c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1"/>
      <c r="AJ35" s="252" t="s">
        <v>32</v>
      </c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253"/>
      <c r="AX35" s="252" t="s">
        <v>32</v>
      </c>
      <c r="AY35" s="145"/>
      <c r="AZ35" s="145"/>
      <c r="BA35" s="145"/>
      <c r="BB35" s="145"/>
      <c r="BC35" s="145"/>
      <c r="BD35" s="145"/>
      <c r="BE35" s="145"/>
      <c r="BF35" s="253"/>
      <c r="BG35" s="252" t="s">
        <v>32</v>
      </c>
      <c r="BH35" s="145"/>
      <c r="BI35" s="145"/>
      <c r="BJ35" s="145"/>
      <c r="BK35" s="145"/>
      <c r="BL35" s="145"/>
      <c r="BM35" s="145"/>
      <c r="BN35" s="145"/>
      <c r="BO35" s="253"/>
      <c r="BP35" s="254">
        <f>SUM(BP25:CB34)</f>
        <v>1280000</v>
      </c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6"/>
    </row>
    <row r="36" s="1" customFormat="1" ht="15.75"/>
    <row r="37" spans="1:80" s="6" customFormat="1" ht="18.75" customHeight="1">
      <c r="A37" s="143" t="s">
        <v>144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</row>
    <row r="38" spans="1:80" s="6" customFormat="1" ht="18.75" customHeight="1">
      <c r="A38" s="6" t="s">
        <v>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05">
        <v>112</v>
      </c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</row>
    <row r="39" spans="1:80" s="6" customFormat="1" ht="18.75" customHeight="1">
      <c r="A39" s="6" t="s">
        <v>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55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</row>
    <row r="40" s="7" customFormat="1" ht="8.25"/>
    <row r="41" spans="1:80" ht="12.75">
      <c r="A41" s="137" t="s">
        <v>6</v>
      </c>
      <c r="B41" s="138"/>
      <c r="C41" s="138"/>
      <c r="D41" s="139"/>
      <c r="E41" s="137" t="s">
        <v>34</v>
      </c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137" t="s">
        <v>44</v>
      </c>
      <c r="AK41" s="138"/>
      <c r="AL41" s="138"/>
      <c r="AM41" s="138"/>
      <c r="AN41" s="138"/>
      <c r="AO41" s="138"/>
      <c r="AP41" s="138"/>
      <c r="AQ41" s="138"/>
      <c r="AR41" s="138"/>
      <c r="AS41" s="138"/>
      <c r="AT41" s="139"/>
      <c r="AU41" s="137" t="s">
        <v>39</v>
      </c>
      <c r="AV41" s="138"/>
      <c r="AW41" s="138"/>
      <c r="AX41" s="138"/>
      <c r="AY41" s="138"/>
      <c r="AZ41" s="138"/>
      <c r="BA41" s="138"/>
      <c r="BB41" s="138"/>
      <c r="BC41" s="138"/>
      <c r="BD41" s="139"/>
      <c r="BE41" s="137" t="s">
        <v>50</v>
      </c>
      <c r="BF41" s="138"/>
      <c r="BG41" s="138"/>
      <c r="BH41" s="138"/>
      <c r="BI41" s="138"/>
      <c r="BJ41" s="138"/>
      <c r="BK41" s="138"/>
      <c r="BL41" s="138"/>
      <c r="BM41" s="138"/>
      <c r="BN41" s="138"/>
      <c r="BO41" s="139"/>
      <c r="BP41" s="137" t="s">
        <v>43</v>
      </c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9"/>
    </row>
    <row r="42" spans="1:80" ht="12.75">
      <c r="A42" s="134" t="s">
        <v>7</v>
      </c>
      <c r="B42" s="135"/>
      <c r="C42" s="135"/>
      <c r="D42" s="136"/>
      <c r="E42" s="134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6"/>
      <c r="AJ42" s="134" t="s">
        <v>40</v>
      </c>
      <c r="AK42" s="135"/>
      <c r="AL42" s="135"/>
      <c r="AM42" s="135"/>
      <c r="AN42" s="135"/>
      <c r="AO42" s="135"/>
      <c r="AP42" s="135"/>
      <c r="AQ42" s="135"/>
      <c r="AR42" s="135"/>
      <c r="AS42" s="135"/>
      <c r="AT42" s="136"/>
      <c r="AU42" s="134" t="s">
        <v>47</v>
      </c>
      <c r="AV42" s="135"/>
      <c r="AW42" s="135"/>
      <c r="AX42" s="135"/>
      <c r="AY42" s="135"/>
      <c r="AZ42" s="135"/>
      <c r="BA42" s="135"/>
      <c r="BB42" s="135"/>
      <c r="BC42" s="135"/>
      <c r="BD42" s="136"/>
      <c r="BE42" s="134" t="s">
        <v>51</v>
      </c>
      <c r="BF42" s="135"/>
      <c r="BG42" s="135"/>
      <c r="BH42" s="135"/>
      <c r="BI42" s="135"/>
      <c r="BJ42" s="135"/>
      <c r="BK42" s="135"/>
      <c r="BL42" s="135"/>
      <c r="BM42" s="135"/>
      <c r="BN42" s="135"/>
      <c r="BO42" s="136"/>
      <c r="BP42" s="134" t="s">
        <v>104</v>
      </c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6"/>
    </row>
    <row r="43" spans="1:80" ht="12.75">
      <c r="A43" s="134"/>
      <c r="B43" s="135"/>
      <c r="C43" s="135"/>
      <c r="D43" s="136"/>
      <c r="E43" s="134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6"/>
      <c r="AJ43" s="134" t="s">
        <v>45</v>
      </c>
      <c r="AK43" s="135"/>
      <c r="AL43" s="135"/>
      <c r="AM43" s="135"/>
      <c r="AN43" s="135"/>
      <c r="AO43" s="135"/>
      <c r="AP43" s="135"/>
      <c r="AQ43" s="135"/>
      <c r="AR43" s="135"/>
      <c r="AS43" s="135"/>
      <c r="AT43" s="136"/>
      <c r="AU43" s="134" t="s">
        <v>48</v>
      </c>
      <c r="AV43" s="135"/>
      <c r="AW43" s="135"/>
      <c r="AX43" s="135"/>
      <c r="AY43" s="135"/>
      <c r="AZ43" s="135"/>
      <c r="BA43" s="135"/>
      <c r="BB43" s="135"/>
      <c r="BC43" s="135"/>
      <c r="BD43" s="136"/>
      <c r="BE43" s="134" t="s">
        <v>53</v>
      </c>
      <c r="BF43" s="135"/>
      <c r="BG43" s="135"/>
      <c r="BH43" s="135"/>
      <c r="BI43" s="135"/>
      <c r="BJ43" s="135"/>
      <c r="BK43" s="135"/>
      <c r="BL43" s="135"/>
      <c r="BM43" s="135"/>
      <c r="BN43" s="135"/>
      <c r="BO43" s="136"/>
      <c r="BP43" s="134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6"/>
    </row>
    <row r="44" spans="1:80" ht="12.75">
      <c r="A44" s="151"/>
      <c r="B44" s="152"/>
      <c r="C44" s="152"/>
      <c r="D44" s="153"/>
      <c r="E44" s="151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3"/>
      <c r="AJ44" s="151" t="s">
        <v>46</v>
      </c>
      <c r="AK44" s="152"/>
      <c r="AL44" s="152"/>
      <c r="AM44" s="152"/>
      <c r="AN44" s="152"/>
      <c r="AO44" s="152"/>
      <c r="AP44" s="152"/>
      <c r="AQ44" s="152"/>
      <c r="AR44" s="152"/>
      <c r="AS44" s="152"/>
      <c r="AT44" s="153"/>
      <c r="AU44" s="151" t="s">
        <v>49</v>
      </c>
      <c r="AV44" s="152"/>
      <c r="AW44" s="152"/>
      <c r="AX44" s="152"/>
      <c r="AY44" s="152"/>
      <c r="AZ44" s="152"/>
      <c r="BA44" s="152"/>
      <c r="BB44" s="152"/>
      <c r="BC44" s="152"/>
      <c r="BD44" s="153"/>
      <c r="BE44" s="151" t="s">
        <v>52</v>
      </c>
      <c r="BF44" s="152"/>
      <c r="BG44" s="152"/>
      <c r="BH44" s="152"/>
      <c r="BI44" s="152"/>
      <c r="BJ44" s="152"/>
      <c r="BK44" s="152"/>
      <c r="BL44" s="152"/>
      <c r="BM44" s="152"/>
      <c r="BN44" s="152"/>
      <c r="BO44" s="153"/>
      <c r="BP44" s="151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3"/>
    </row>
    <row r="45" spans="1:80" ht="12.75">
      <c r="A45" s="225">
        <v>1</v>
      </c>
      <c r="B45" s="226"/>
      <c r="C45" s="226"/>
      <c r="D45" s="227"/>
      <c r="E45" s="225">
        <v>2</v>
      </c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7"/>
      <c r="AJ45" s="225">
        <v>3</v>
      </c>
      <c r="AK45" s="226"/>
      <c r="AL45" s="226"/>
      <c r="AM45" s="226"/>
      <c r="AN45" s="226"/>
      <c r="AO45" s="226"/>
      <c r="AP45" s="226"/>
      <c r="AQ45" s="226"/>
      <c r="AR45" s="226"/>
      <c r="AS45" s="226"/>
      <c r="AT45" s="227"/>
      <c r="AU45" s="225">
        <v>4</v>
      </c>
      <c r="AV45" s="226"/>
      <c r="AW45" s="226"/>
      <c r="AX45" s="226"/>
      <c r="AY45" s="226"/>
      <c r="AZ45" s="226"/>
      <c r="BA45" s="226"/>
      <c r="BB45" s="226"/>
      <c r="BC45" s="226"/>
      <c r="BD45" s="227"/>
      <c r="BE45" s="225">
        <v>5</v>
      </c>
      <c r="BF45" s="226"/>
      <c r="BG45" s="226"/>
      <c r="BH45" s="226"/>
      <c r="BI45" s="226"/>
      <c r="BJ45" s="226"/>
      <c r="BK45" s="226"/>
      <c r="BL45" s="226"/>
      <c r="BM45" s="226"/>
      <c r="BN45" s="226"/>
      <c r="BO45" s="227"/>
      <c r="BP45" s="225">
        <v>6</v>
      </c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7"/>
    </row>
    <row r="46" spans="1:80" s="25" customFormat="1" ht="30.75" customHeight="1">
      <c r="A46" s="219"/>
      <c r="B46" s="220"/>
      <c r="C46" s="220"/>
      <c r="D46" s="221"/>
      <c r="E46" s="222" t="s">
        <v>145</v>
      </c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4"/>
      <c r="AJ46" s="216">
        <v>1</v>
      </c>
      <c r="AK46" s="217"/>
      <c r="AL46" s="217"/>
      <c r="AM46" s="217"/>
      <c r="AN46" s="217"/>
      <c r="AO46" s="217"/>
      <c r="AP46" s="217"/>
      <c r="AQ46" s="217"/>
      <c r="AR46" s="217"/>
      <c r="AS46" s="217"/>
      <c r="AT46" s="218"/>
      <c r="AU46" s="216">
        <v>12</v>
      </c>
      <c r="AV46" s="217"/>
      <c r="AW46" s="217"/>
      <c r="AX46" s="217"/>
      <c r="AY46" s="217"/>
      <c r="AZ46" s="217"/>
      <c r="BA46" s="217"/>
      <c r="BB46" s="217"/>
      <c r="BC46" s="217"/>
      <c r="BD46" s="218"/>
      <c r="BE46" s="210"/>
      <c r="BF46" s="211"/>
      <c r="BG46" s="211"/>
      <c r="BH46" s="211"/>
      <c r="BI46" s="211"/>
      <c r="BJ46" s="211"/>
      <c r="BK46" s="211"/>
      <c r="BL46" s="211"/>
      <c r="BM46" s="211"/>
      <c r="BN46" s="211"/>
      <c r="BO46" s="212"/>
      <c r="BP46" s="213">
        <f>BE46*AU46*AJ46</f>
        <v>0</v>
      </c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5"/>
    </row>
    <row r="47" spans="1:80" ht="15.75">
      <c r="A47" s="246"/>
      <c r="B47" s="247"/>
      <c r="C47" s="247"/>
      <c r="D47" s="248"/>
      <c r="E47" s="249" t="s">
        <v>31</v>
      </c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1"/>
      <c r="AJ47" s="252" t="s">
        <v>32</v>
      </c>
      <c r="AK47" s="145"/>
      <c r="AL47" s="145"/>
      <c r="AM47" s="145"/>
      <c r="AN47" s="145"/>
      <c r="AO47" s="145"/>
      <c r="AP47" s="145"/>
      <c r="AQ47" s="145"/>
      <c r="AR47" s="145"/>
      <c r="AS47" s="145"/>
      <c r="AT47" s="253"/>
      <c r="AU47" s="252" t="s">
        <v>32</v>
      </c>
      <c r="AV47" s="145"/>
      <c r="AW47" s="145"/>
      <c r="AX47" s="145"/>
      <c r="AY47" s="145"/>
      <c r="AZ47" s="145"/>
      <c r="BA47" s="145"/>
      <c r="BB47" s="145"/>
      <c r="BC47" s="145"/>
      <c r="BD47" s="253"/>
      <c r="BE47" s="252" t="s">
        <v>32</v>
      </c>
      <c r="BF47" s="145"/>
      <c r="BG47" s="145"/>
      <c r="BH47" s="145"/>
      <c r="BI47" s="145"/>
      <c r="BJ47" s="145"/>
      <c r="BK47" s="145"/>
      <c r="BL47" s="145"/>
      <c r="BM47" s="145"/>
      <c r="BN47" s="145"/>
      <c r="BO47" s="253"/>
      <c r="BP47" s="257">
        <f>SUM(BP46:CA46)</f>
        <v>0</v>
      </c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9"/>
    </row>
    <row r="48" spans="1:8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ht="67.5" customHeight="1">
      <c r="A49" s="146" t="s">
        <v>146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</row>
    <row r="50" spans="1:80" ht="17.25" customHeight="1">
      <c r="A50" s="6" t="s">
        <v>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05">
        <v>119</v>
      </c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</row>
    <row r="51" spans="1:80" ht="17.25" customHeight="1">
      <c r="A51" s="6" t="s">
        <v>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55"/>
      <c r="AI51" s="206" t="s">
        <v>161</v>
      </c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</row>
    <row r="52" spans="1:80" ht="8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</row>
    <row r="53" spans="1:80" ht="12.75">
      <c r="A53" s="137" t="s">
        <v>6</v>
      </c>
      <c r="B53" s="138"/>
      <c r="C53" s="138"/>
      <c r="D53" s="139"/>
      <c r="E53" s="137" t="s">
        <v>54</v>
      </c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9"/>
      <c r="BE53" s="207" t="s">
        <v>56</v>
      </c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9"/>
      <c r="BQ53" s="137" t="s">
        <v>55</v>
      </c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9"/>
    </row>
    <row r="54" spans="1:80" ht="12.75">
      <c r="A54" s="134" t="s">
        <v>7</v>
      </c>
      <c r="B54" s="135"/>
      <c r="C54" s="135"/>
      <c r="D54" s="136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6"/>
      <c r="BE54" s="195" t="s">
        <v>57</v>
      </c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7"/>
      <c r="BQ54" s="134" t="s">
        <v>38</v>
      </c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6"/>
    </row>
    <row r="55" spans="1:80" ht="12.75">
      <c r="A55" s="134"/>
      <c r="B55" s="135"/>
      <c r="C55" s="135"/>
      <c r="D55" s="136"/>
      <c r="E55" s="134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6"/>
      <c r="BE55" s="195" t="s">
        <v>58</v>
      </c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7"/>
      <c r="BQ55" s="134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6"/>
    </row>
    <row r="56" spans="1:80" ht="12.75">
      <c r="A56" s="151"/>
      <c r="B56" s="152"/>
      <c r="C56" s="152"/>
      <c r="D56" s="153"/>
      <c r="E56" s="151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3"/>
      <c r="BE56" s="198" t="s">
        <v>125</v>
      </c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200"/>
      <c r="BQ56" s="151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3"/>
    </row>
    <row r="57" spans="1:80" ht="12.75">
      <c r="A57" s="131">
        <v>1</v>
      </c>
      <c r="B57" s="132"/>
      <c r="C57" s="132"/>
      <c r="D57" s="133"/>
      <c r="E57" s="131">
        <v>2</v>
      </c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3"/>
      <c r="BE57" s="201">
        <v>3</v>
      </c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3"/>
      <c r="BQ57" s="131">
        <v>4</v>
      </c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3"/>
    </row>
    <row r="58" spans="1:80" ht="15">
      <c r="A58" s="166">
        <v>1</v>
      </c>
      <c r="B58" s="167"/>
      <c r="C58" s="167"/>
      <c r="D58" s="168"/>
      <c r="E58" s="169" t="s">
        <v>60</v>
      </c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1"/>
      <c r="BE58" s="172" t="s">
        <v>32</v>
      </c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4"/>
      <c r="BQ58" s="148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50"/>
    </row>
    <row r="59" spans="1:80" ht="15">
      <c r="A59" s="137" t="s">
        <v>59</v>
      </c>
      <c r="B59" s="138"/>
      <c r="C59" s="138"/>
      <c r="D59" s="139"/>
      <c r="E59" s="154" t="s">
        <v>13</v>
      </c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6"/>
      <c r="BE59" s="157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9"/>
      <c r="BQ59" s="157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9"/>
    </row>
    <row r="60" spans="1:80" ht="15">
      <c r="A60" s="151"/>
      <c r="B60" s="152"/>
      <c r="C60" s="152"/>
      <c r="D60" s="153"/>
      <c r="E60" s="163" t="s">
        <v>61</v>
      </c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5"/>
      <c r="BE60" s="160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2"/>
      <c r="BQ60" s="160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2"/>
    </row>
    <row r="61" spans="1:80" ht="15">
      <c r="A61" s="166" t="s">
        <v>63</v>
      </c>
      <c r="B61" s="167"/>
      <c r="C61" s="167"/>
      <c r="D61" s="168"/>
      <c r="E61" s="192" t="s">
        <v>62</v>
      </c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4"/>
      <c r="BE61" s="148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50"/>
      <c r="BQ61" s="148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50"/>
    </row>
    <row r="62" spans="1:80" ht="15">
      <c r="A62" s="137" t="s">
        <v>64</v>
      </c>
      <c r="B62" s="138"/>
      <c r="C62" s="138"/>
      <c r="D62" s="139"/>
      <c r="E62" s="154" t="s">
        <v>65</v>
      </c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6"/>
      <c r="BE62" s="157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9"/>
      <c r="BQ62" s="157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9"/>
    </row>
    <row r="63" spans="1:80" ht="12.75" customHeight="1">
      <c r="A63" s="151"/>
      <c r="B63" s="152"/>
      <c r="C63" s="152"/>
      <c r="D63" s="153"/>
      <c r="E63" s="163" t="s">
        <v>66</v>
      </c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5"/>
      <c r="BE63" s="160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2"/>
      <c r="BQ63" s="160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2"/>
    </row>
    <row r="64" spans="1:80" ht="15">
      <c r="A64" s="137">
        <v>2</v>
      </c>
      <c r="B64" s="138"/>
      <c r="C64" s="138"/>
      <c r="D64" s="139"/>
      <c r="E64" s="175" t="s">
        <v>67</v>
      </c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7"/>
      <c r="BE64" s="186" t="s">
        <v>32</v>
      </c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8"/>
      <c r="BQ64" s="157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9"/>
    </row>
    <row r="65" spans="1:80" ht="12.75" customHeight="1">
      <c r="A65" s="151"/>
      <c r="B65" s="152"/>
      <c r="C65" s="152"/>
      <c r="D65" s="153"/>
      <c r="E65" s="178" t="s">
        <v>126</v>
      </c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80"/>
      <c r="BE65" s="189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1"/>
      <c r="BQ65" s="160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2"/>
    </row>
    <row r="66" spans="1:80" ht="15">
      <c r="A66" s="137" t="s">
        <v>69</v>
      </c>
      <c r="B66" s="138"/>
      <c r="C66" s="138"/>
      <c r="D66" s="139"/>
      <c r="E66" s="154" t="s">
        <v>13</v>
      </c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6"/>
      <c r="BE66" s="157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9"/>
      <c r="BQ66" s="157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9"/>
    </row>
    <row r="67" spans="1:80" ht="15">
      <c r="A67" s="134"/>
      <c r="B67" s="135"/>
      <c r="C67" s="135"/>
      <c r="D67" s="136"/>
      <c r="E67" s="183" t="s">
        <v>68</v>
      </c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5"/>
      <c r="BE67" s="181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182"/>
      <c r="BQ67" s="181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182"/>
    </row>
    <row r="68" spans="1:80" ht="15">
      <c r="A68" s="151"/>
      <c r="B68" s="152"/>
      <c r="C68" s="152"/>
      <c r="D68" s="153"/>
      <c r="E68" s="163" t="s">
        <v>127</v>
      </c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5"/>
      <c r="BE68" s="160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2"/>
      <c r="BQ68" s="160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2"/>
    </row>
    <row r="69" spans="1:80" ht="15">
      <c r="A69" s="137" t="s">
        <v>72</v>
      </c>
      <c r="B69" s="138"/>
      <c r="C69" s="138"/>
      <c r="D69" s="139"/>
      <c r="E69" s="154" t="s">
        <v>70</v>
      </c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6"/>
      <c r="BE69" s="157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9"/>
      <c r="BQ69" s="157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9"/>
    </row>
    <row r="70" spans="1:80" s="13" customFormat="1" ht="15">
      <c r="A70" s="151"/>
      <c r="B70" s="152"/>
      <c r="C70" s="152"/>
      <c r="D70" s="153"/>
      <c r="E70" s="163" t="s">
        <v>71</v>
      </c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5"/>
      <c r="BE70" s="160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2"/>
      <c r="BQ70" s="160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2"/>
    </row>
    <row r="71" spans="1:80" s="13" customFormat="1" ht="15">
      <c r="A71" s="137" t="s">
        <v>75</v>
      </c>
      <c r="B71" s="138"/>
      <c r="C71" s="138"/>
      <c r="D71" s="139"/>
      <c r="E71" s="154" t="s">
        <v>73</v>
      </c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6"/>
      <c r="BE71" s="157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9"/>
      <c r="BQ71" s="157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9"/>
    </row>
    <row r="72" spans="1:80" s="13" customFormat="1" ht="16.5" customHeight="1">
      <c r="A72" s="151"/>
      <c r="B72" s="152"/>
      <c r="C72" s="152"/>
      <c r="D72" s="153"/>
      <c r="E72" s="163" t="s">
        <v>74</v>
      </c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5"/>
      <c r="BE72" s="160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2"/>
      <c r="BQ72" s="160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2"/>
    </row>
    <row r="73" spans="1:80" ht="15">
      <c r="A73" s="137" t="s">
        <v>76</v>
      </c>
      <c r="B73" s="138"/>
      <c r="C73" s="138"/>
      <c r="D73" s="139"/>
      <c r="E73" s="154" t="s">
        <v>73</v>
      </c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6"/>
      <c r="BE73" s="157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9"/>
      <c r="BQ73" s="157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9"/>
    </row>
    <row r="74" spans="1:80" ht="18">
      <c r="A74" s="151"/>
      <c r="B74" s="152"/>
      <c r="C74" s="152"/>
      <c r="D74" s="153"/>
      <c r="E74" s="163" t="s">
        <v>149</v>
      </c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5"/>
      <c r="BE74" s="160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2"/>
      <c r="BQ74" s="160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2"/>
    </row>
    <row r="75" spans="1:80" ht="15">
      <c r="A75" s="137" t="s">
        <v>77</v>
      </c>
      <c r="B75" s="138"/>
      <c r="C75" s="138"/>
      <c r="D75" s="139"/>
      <c r="E75" s="154" t="s">
        <v>73</v>
      </c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6"/>
      <c r="BE75" s="157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9"/>
      <c r="BQ75" s="157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9"/>
    </row>
    <row r="76" spans="1:80" ht="18">
      <c r="A76" s="151"/>
      <c r="B76" s="152"/>
      <c r="C76" s="152"/>
      <c r="D76" s="153"/>
      <c r="E76" s="163" t="s">
        <v>149</v>
      </c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5"/>
      <c r="BE76" s="160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2"/>
      <c r="BQ76" s="160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2"/>
    </row>
    <row r="77" spans="1:80" ht="15">
      <c r="A77" s="137">
        <v>3</v>
      </c>
      <c r="B77" s="138"/>
      <c r="C77" s="138"/>
      <c r="D77" s="139"/>
      <c r="E77" s="175" t="s">
        <v>78</v>
      </c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7"/>
      <c r="BE77" s="157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9"/>
      <c r="BQ77" s="157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9"/>
    </row>
    <row r="78" spans="1:80" ht="15">
      <c r="A78" s="151"/>
      <c r="B78" s="152"/>
      <c r="C78" s="152"/>
      <c r="D78" s="153"/>
      <c r="E78" s="178" t="s">
        <v>79</v>
      </c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80"/>
      <c r="BE78" s="160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2"/>
      <c r="BQ78" s="160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2"/>
    </row>
    <row r="79" spans="1:80" ht="15">
      <c r="A79" s="166"/>
      <c r="B79" s="167"/>
      <c r="C79" s="167"/>
      <c r="D79" s="168"/>
      <c r="E79" s="169" t="s">
        <v>31</v>
      </c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1"/>
      <c r="BE79" s="172" t="s">
        <v>32</v>
      </c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4"/>
      <c r="BQ79" s="148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50"/>
    </row>
    <row r="80" spans="1:80" ht="15">
      <c r="A80" s="19"/>
      <c r="B80" s="19"/>
      <c r="C80" s="19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</row>
    <row r="81" spans="1:80" ht="15.75">
      <c r="A81" s="204" t="s">
        <v>204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</row>
    <row r="82" spans="1:80" ht="15.75">
      <c r="A82" s="6" t="s">
        <v>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05">
        <v>119</v>
      </c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5"/>
      <c r="BX82" s="205"/>
      <c r="BY82" s="205"/>
      <c r="BZ82" s="205"/>
      <c r="CA82" s="205"/>
      <c r="CB82" s="205"/>
    </row>
    <row r="83" spans="1:80" ht="15.75">
      <c r="A83" s="6" t="s">
        <v>4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55"/>
      <c r="AI83" s="206" t="s">
        <v>162</v>
      </c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  <c r="BZ83" s="206"/>
      <c r="CA83" s="206"/>
      <c r="CB83" s="206"/>
    </row>
    <row r="84" spans="1:8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</row>
    <row r="85" spans="1:80" ht="12.75">
      <c r="A85" s="137" t="s">
        <v>6</v>
      </c>
      <c r="B85" s="138"/>
      <c r="C85" s="138"/>
      <c r="D85" s="139"/>
      <c r="E85" s="137" t="s">
        <v>54</v>
      </c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9"/>
      <c r="BE85" s="207" t="s">
        <v>56</v>
      </c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9"/>
      <c r="BQ85" s="137" t="s">
        <v>55</v>
      </c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9"/>
    </row>
    <row r="86" spans="1:80" ht="12.75">
      <c r="A86" s="134" t="s">
        <v>7</v>
      </c>
      <c r="B86" s="135"/>
      <c r="C86" s="135"/>
      <c r="D86" s="136"/>
      <c r="E86" s="134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6"/>
      <c r="BE86" s="195" t="s">
        <v>57</v>
      </c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7"/>
      <c r="BQ86" s="134" t="s">
        <v>38</v>
      </c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6"/>
    </row>
    <row r="87" spans="1:80" ht="12.75">
      <c r="A87" s="134"/>
      <c r="B87" s="135"/>
      <c r="C87" s="135"/>
      <c r="D87" s="136"/>
      <c r="E87" s="134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6"/>
      <c r="BE87" s="195" t="s">
        <v>58</v>
      </c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7"/>
      <c r="BQ87" s="134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6"/>
    </row>
    <row r="88" spans="1:80" ht="12.75">
      <c r="A88" s="151"/>
      <c r="B88" s="152"/>
      <c r="C88" s="152"/>
      <c r="D88" s="153"/>
      <c r="E88" s="151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3"/>
      <c r="BE88" s="198" t="s">
        <v>125</v>
      </c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200"/>
      <c r="BQ88" s="151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3"/>
    </row>
    <row r="89" spans="1:80" ht="12.75">
      <c r="A89" s="131">
        <v>1</v>
      </c>
      <c r="B89" s="132"/>
      <c r="C89" s="132"/>
      <c r="D89" s="133"/>
      <c r="E89" s="131">
        <v>2</v>
      </c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3"/>
      <c r="BE89" s="201">
        <v>3</v>
      </c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203"/>
      <c r="BQ89" s="131">
        <v>4</v>
      </c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3"/>
    </row>
    <row r="90" spans="1:80" ht="15">
      <c r="A90" s="166">
        <v>1</v>
      </c>
      <c r="B90" s="167"/>
      <c r="C90" s="167"/>
      <c r="D90" s="168"/>
      <c r="E90" s="169" t="s">
        <v>60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1"/>
      <c r="BE90" s="172" t="s">
        <v>32</v>
      </c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4"/>
      <c r="BQ90" s="148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50"/>
    </row>
    <row r="91" spans="1:80" ht="15">
      <c r="A91" s="137" t="s">
        <v>59</v>
      </c>
      <c r="B91" s="138"/>
      <c r="C91" s="138"/>
      <c r="D91" s="139"/>
      <c r="E91" s="154" t="s">
        <v>13</v>
      </c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6"/>
      <c r="BE91" s="157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9"/>
      <c r="BQ91" s="157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9"/>
    </row>
    <row r="92" spans="1:80" ht="15">
      <c r="A92" s="151"/>
      <c r="B92" s="152"/>
      <c r="C92" s="152"/>
      <c r="D92" s="153"/>
      <c r="E92" s="163" t="s">
        <v>61</v>
      </c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5"/>
      <c r="BE92" s="160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2"/>
      <c r="BQ92" s="160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2"/>
    </row>
    <row r="93" spans="1:80" ht="15">
      <c r="A93" s="166" t="s">
        <v>63</v>
      </c>
      <c r="B93" s="167"/>
      <c r="C93" s="167"/>
      <c r="D93" s="168"/>
      <c r="E93" s="192" t="s">
        <v>62</v>
      </c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4"/>
      <c r="BE93" s="148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50"/>
      <c r="BQ93" s="148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50"/>
    </row>
    <row r="94" spans="1:80" ht="15">
      <c r="A94" s="137" t="s">
        <v>64</v>
      </c>
      <c r="B94" s="138"/>
      <c r="C94" s="138"/>
      <c r="D94" s="139"/>
      <c r="E94" s="154" t="s">
        <v>65</v>
      </c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6"/>
      <c r="BE94" s="157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9"/>
      <c r="BQ94" s="157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9"/>
    </row>
    <row r="95" spans="1:80" ht="15">
      <c r="A95" s="151"/>
      <c r="B95" s="152"/>
      <c r="C95" s="152"/>
      <c r="D95" s="153"/>
      <c r="E95" s="163" t="s">
        <v>66</v>
      </c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5"/>
      <c r="BE95" s="160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2"/>
      <c r="BQ95" s="160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2"/>
    </row>
    <row r="96" spans="1:80" ht="15">
      <c r="A96" s="137">
        <v>2</v>
      </c>
      <c r="B96" s="138"/>
      <c r="C96" s="138"/>
      <c r="D96" s="139"/>
      <c r="E96" s="175" t="s">
        <v>67</v>
      </c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7"/>
      <c r="BE96" s="186" t="s">
        <v>32</v>
      </c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8"/>
      <c r="BQ96" s="157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9"/>
    </row>
    <row r="97" spans="1:80" ht="15">
      <c r="A97" s="151"/>
      <c r="B97" s="152"/>
      <c r="C97" s="152"/>
      <c r="D97" s="153"/>
      <c r="E97" s="178" t="s">
        <v>126</v>
      </c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80"/>
      <c r="BE97" s="189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1"/>
      <c r="BQ97" s="160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2"/>
    </row>
    <row r="98" spans="1:80" ht="15">
      <c r="A98" s="137" t="s">
        <v>69</v>
      </c>
      <c r="B98" s="138"/>
      <c r="C98" s="138"/>
      <c r="D98" s="139"/>
      <c r="E98" s="154" t="s">
        <v>13</v>
      </c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6"/>
      <c r="BE98" s="157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9"/>
      <c r="BQ98" s="157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9"/>
    </row>
    <row r="99" spans="1:80" ht="15">
      <c r="A99" s="134"/>
      <c r="B99" s="135"/>
      <c r="C99" s="135"/>
      <c r="D99" s="136"/>
      <c r="E99" s="183" t="s">
        <v>68</v>
      </c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5"/>
      <c r="BE99" s="181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182"/>
      <c r="BQ99" s="181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182"/>
    </row>
    <row r="100" spans="1:80" ht="15">
      <c r="A100" s="151"/>
      <c r="B100" s="152"/>
      <c r="C100" s="152"/>
      <c r="D100" s="153"/>
      <c r="E100" s="163" t="s">
        <v>127</v>
      </c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5"/>
      <c r="BE100" s="160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2"/>
      <c r="BQ100" s="160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2"/>
    </row>
    <row r="101" spans="1:80" ht="15">
      <c r="A101" s="137" t="s">
        <v>72</v>
      </c>
      <c r="B101" s="138"/>
      <c r="C101" s="138"/>
      <c r="D101" s="139"/>
      <c r="E101" s="154" t="s">
        <v>70</v>
      </c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6"/>
      <c r="BE101" s="157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9"/>
      <c r="BQ101" s="157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9"/>
    </row>
    <row r="102" spans="1:80" ht="15">
      <c r="A102" s="151"/>
      <c r="B102" s="152"/>
      <c r="C102" s="152"/>
      <c r="D102" s="153"/>
      <c r="E102" s="163" t="s">
        <v>71</v>
      </c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5"/>
      <c r="BE102" s="160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2"/>
      <c r="BQ102" s="160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2"/>
    </row>
    <row r="103" spans="1:80" ht="15">
      <c r="A103" s="137" t="s">
        <v>75</v>
      </c>
      <c r="B103" s="138"/>
      <c r="C103" s="138"/>
      <c r="D103" s="139"/>
      <c r="E103" s="154" t="s">
        <v>73</v>
      </c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6"/>
      <c r="BE103" s="157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9"/>
      <c r="BQ103" s="157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9"/>
    </row>
    <row r="104" spans="1:80" ht="15">
      <c r="A104" s="151"/>
      <c r="B104" s="152"/>
      <c r="C104" s="152"/>
      <c r="D104" s="153"/>
      <c r="E104" s="163" t="s">
        <v>74</v>
      </c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5"/>
      <c r="BE104" s="160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2"/>
      <c r="BQ104" s="160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2"/>
    </row>
    <row r="105" spans="1:80" ht="15">
      <c r="A105" s="137" t="s">
        <v>76</v>
      </c>
      <c r="B105" s="138"/>
      <c r="C105" s="138"/>
      <c r="D105" s="139"/>
      <c r="E105" s="154" t="s">
        <v>73</v>
      </c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6"/>
      <c r="BE105" s="157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9"/>
      <c r="BQ105" s="157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9"/>
    </row>
    <row r="106" spans="1:80" ht="18">
      <c r="A106" s="151"/>
      <c r="B106" s="152"/>
      <c r="C106" s="152"/>
      <c r="D106" s="153"/>
      <c r="E106" s="163" t="s">
        <v>149</v>
      </c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5"/>
      <c r="BE106" s="160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2"/>
      <c r="BQ106" s="160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2"/>
    </row>
    <row r="107" spans="1:80" ht="15">
      <c r="A107" s="137" t="s">
        <v>77</v>
      </c>
      <c r="B107" s="138"/>
      <c r="C107" s="138"/>
      <c r="D107" s="139"/>
      <c r="E107" s="154" t="s">
        <v>73</v>
      </c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6"/>
      <c r="BE107" s="157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9"/>
      <c r="BQ107" s="157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9"/>
    </row>
    <row r="108" spans="1:80" ht="18">
      <c r="A108" s="151"/>
      <c r="B108" s="152"/>
      <c r="C108" s="152"/>
      <c r="D108" s="153"/>
      <c r="E108" s="163" t="s">
        <v>149</v>
      </c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5"/>
      <c r="BE108" s="160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2"/>
      <c r="BQ108" s="160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2"/>
    </row>
    <row r="109" spans="1:80" ht="15">
      <c r="A109" s="137">
        <v>3</v>
      </c>
      <c r="B109" s="138"/>
      <c r="C109" s="138"/>
      <c r="D109" s="139"/>
      <c r="E109" s="175" t="s">
        <v>78</v>
      </c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  <c r="BD109" s="177"/>
      <c r="BE109" s="157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9"/>
      <c r="BQ109" s="157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9"/>
    </row>
    <row r="110" spans="1:80" ht="15">
      <c r="A110" s="151"/>
      <c r="B110" s="152"/>
      <c r="C110" s="152"/>
      <c r="D110" s="153"/>
      <c r="E110" s="178" t="s">
        <v>79</v>
      </c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80"/>
      <c r="BE110" s="160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2"/>
      <c r="BQ110" s="160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2"/>
    </row>
    <row r="111" spans="1:80" ht="15">
      <c r="A111" s="166"/>
      <c r="B111" s="167"/>
      <c r="C111" s="167"/>
      <c r="D111" s="168"/>
      <c r="E111" s="169" t="s">
        <v>31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1"/>
      <c r="BE111" s="172" t="s">
        <v>32</v>
      </c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4"/>
      <c r="BQ111" s="148"/>
      <c r="BR111" s="149"/>
      <c r="BS111" s="149"/>
      <c r="BT111" s="149"/>
      <c r="BU111" s="149"/>
      <c r="BV111" s="149"/>
      <c r="BW111" s="149"/>
      <c r="BX111" s="149"/>
      <c r="BY111" s="149"/>
      <c r="BZ111" s="149"/>
      <c r="CA111" s="149"/>
      <c r="CB111" s="150"/>
    </row>
    <row r="112" spans="1:1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80" ht="12.75">
      <c r="A113" s="266" t="s">
        <v>128</v>
      </c>
      <c r="B113" s="266"/>
      <c r="C113" s="266"/>
      <c r="D113" s="266"/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X113" s="266"/>
      <c r="Y113" s="266"/>
      <c r="Z113" s="266"/>
      <c r="AA113" s="266"/>
      <c r="AB113" s="266"/>
      <c r="AC113" s="266"/>
      <c r="AD113" s="266"/>
      <c r="AE113" s="266"/>
      <c r="AF113" s="266"/>
      <c r="AG113" s="266"/>
      <c r="AH113" s="266"/>
      <c r="AI113" s="266"/>
      <c r="AJ113" s="266"/>
      <c r="AK113" s="266"/>
      <c r="AL113" s="266"/>
      <c r="AM113" s="266"/>
      <c r="AN113" s="266"/>
      <c r="AO113" s="266"/>
      <c r="AP113" s="266"/>
      <c r="AQ113" s="266"/>
      <c r="AR113" s="266"/>
      <c r="AS113" s="266"/>
      <c r="AT113" s="266"/>
      <c r="AU113" s="266"/>
      <c r="AV113" s="266"/>
      <c r="AW113" s="266"/>
      <c r="AX113" s="266"/>
      <c r="AY113" s="266"/>
      <c r="AZ113" s="266"/>
      <c r="BA113" s="266"/>
      <c r="BB113" s="266"/>
      <c r="BC113" s="266"/>
      <c r="BD113" s="266"/>
      <c r="BE113" s="266"/>
      <c r="BF113" s="266"/>
      <c r="BG113" s="266"/>
      <c r="BH113" s="266"/>
      <c r="BI113" s="266"/>
      <c r="BJ113" s="266"/>
      <c r="BK113" s="266"/>
      <c r="BL113" s="266"/>
      <c r="BM113" s="266"/>
      <c r="BN113" s="266"/>
      <c r="BO113" s="266"/>
      <c r="BP113" s="266"/>
      <c r="BQ113" s="266"/>
      <c r="BR113" s="266"/>
      <c r="BS113" s="266"/>
      <c r="BT113" s="266"/>
      <c r="BU113" s="266"/>
      <c r="BV113" s="266"/>
      <c r="BW113" s="266"/>
      <c r="BX113" s="266"/>
      <c r="BY113" s="266"/>
      <c r="BZ113" s="266"/>
      <c r="CA113" s="266"/>
      <c r="CB113" s="266"/>
    </row>
    <row r="114" spans="1:80" ht="12.75">
      <c r="A114" s="266"/>
      <c r="B114" s="266"/>
      <c r="C114" s="266"/>
      <c r="D114" s="266"/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  <c r="AD114" s="266"/>
      <c r="AE114" s="266"/>
      <c r="AF114" s="266"/>
      <c r="AG114" s="266"/>
      <c r="AH114" s="266"/>
      <c r="AI114" s="266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266"/>
      <c r="AT114" s="266"/>
      <c r="AU114" s="266"/>
      <c r="AV114" s="266"/>
      <c r="AW114" s="266"/>
      <c r="AX114" s="266"/>
      <c r="AY114" s="266"/>
      <c r="AZ114" s="266"/>
      <c r="BA114" s="266"/>
      <c r="BB114" s="266"/>
      <c r="BC114" s="266"/>
      <c r="BD114" s="266"/>
      <c r="BE114" s="266"/>
      <c r="BF114" s="266"/>
      <c r="BG114" s="266"/>
      <c r="BH114" s="266"/>
      <c r="BI114" s="266"/>
      <c r="BJ114" s="266"/>
      <c r="BK114" s="266"/>
      <c r="BL114" s="266"/>
      <c r="BM114" s="266"/>
      <c r="BN114" s="266"/>
      <c r="BO114" s="266"/>
      <c r="BP114" s="266"/>
      <c r="BQ114" s="266"/>
      <c r="BR114" s="266"/>
      <c r="BS114" s="266"/>
      <c r="BT114" s="266"/>
      <c r="BU114" s="266"/>
      <c r="BV114" s="266"/>
      <c r="BW114" s="266"/>
      <c r="BX114" s="266"/>
      <c r="BY114" s="266"/>
      <c r="BZ114" s="266"/>
      <c r="CA114" s="266"/>
      <c r="CB114" s="266"/>
    </row>
    <row r="115" spans="1:80" ht="12.75">
      <c r="A115" s="266"/>
      <c r="B115" s="266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  <c r="AB115" s="266"/>
      <c r="AC115" s="266"/>
      <c r="AD115" s="266"/>
      <c r="AE115" s="266"/>
      <c r="AF115" s="266"/>
      <c r="AG115" s="266"/>
      <c r="AH115" s="266"/>
      <c r="AI115" s="266"/>
      <c r="AJ115" s="266"/>
      <c r="AK115" s="266"/>
      <c r="AL115" s="266"/>
      <c r="AM115" s="266"/>
      <c r="AN115" s="266"/>
      <c r="AO115" s="266"/>
      <c r="AP115" s="266"/>
      <c r="AQ115" s="266"/>
      <c r="AR115" s="266"/>
      <c r="AS115" s="266"/>
      <c r="AT115" s="266"/>
      <c r="AU115" s="266"/>
      <c r="AV115" s="266"/>
      <c r="AW115" s="266"/>
      <c r="AX115" s="266"/>
      <c r="AY115" s="266"/>
      <c r="AZ115" s="266"/>
      <c r="BA115" s="266"/>
      <c r="BB115" s="266"/>
      <c r="BC115" s="266"/>
      <c r="BD115" s="266"/>
      <c r="BE115" s="266"/>
      <c r="BF115" s="266"/>
      <c r="BG115" s="266"/>
      <c r="BH115" s="266"/>
      <c r="BI115" s="266"/>
      <c r="BJ115" s="266"/>
      <c r="BK115" s="266"/>
      <c r="BL115" s="266"/>
      <c r="BM115" s="266"/>
      <c r="BN115" s="266"/>
      <c r="BO115" s="266"/>
      <c r="BP115" s="266"/>
      <c r="BQ115" s="266"/>
      <c r="BR115" s="266"/>
      <c r="BS115" s="266"/>
      <c r="BT115" s="266"/>
      <c r="BU115" s="266"/>
      <c r="BV115" s="266"/>
      <c r="BW115" s="266"/>
      <c r="BX115" s="266"/>
      <c r="BY115" s="266"/>
      <c r="BZ115" s="266"/>
      <c r="CA115" s="266"/>
      <c r="CB115" s="266"/>
    </row>
  </sheetData>
  <sheetProtection/>
  <mergeCells count="364">
    <mergeCell ref="BP33:CB33"/>
    <mergeCell ref="BG31:BO31"/>
    <mergeCell ref="BG32:BO32"/>
    <mergeCell ref="BG33:BO33"/>
    <mergeCell ref="AJ29:AW29"/>
    <mergeCell ref="AJ34:AW34"/>
    <mergeCell ref="BG26:BO26"/>
    <mergeCell ref="BG27:BO27"/>
    <mergeCell ref="BG28:BO28"/>
    <mergeCell ref="BG29:BO29"/>
    <mergeCell ref="BG30:BO30"/>
    <mergeCell ref="AX31:BF31"/>
    <mergeCell ref="AX33:BF33"/>
    <mergeCell ref="AX26:BF26"/>
    <mergeCell ref="AX27:BF27"/>
    <mergeCell ref="AX28:BF28"/>
    <mergeCell ref="AX29:BF29"/>
    <mergeCell ref="BP34:CB34"/>
    <mergeCell ref="BG34:BO34"/>
    <mergeCell ref="BP30:CB30"/>
    <mergeCell ref="BP31:CB31"/>
    <mergeCell ref="BP32:CB32"/>
    <mergeCell ref="E33:AI33"/>
    <mergeCell ref="E34:AI34"/>
    <mergeCell ref="AX30:BF30"/>
    <mergeCell ref="AJ31:AW31"/>
    <mergeCell ref="AJ32:AW32"/>
    <mergeCell ref="AJ33:AW33"/>
    <mergeCell ref="AJ30:AW30"/>
    <mergeCell ref="AX34:BF34"/>
    <mergeCell ref="E32:AI32"/>
    <mergeCell ref="AX32:BF32"/>
    <mergeCell ref="A32:D32"/>
    <mergeCell ref="A33:D33"/>
    <mergeCell ref="A29:D29"/>
    <mergeCell ref="A30:D30"/>
    <mergeCell ref="A31:D31"/>
    <mergeCell ref="A34:D34"/>
    <mergeCell ref="E26:AI26"/>
    <mergeCell ref="E27:AI27"/>
    <mergeCell ref="E28:AI28"/>
    <mergeCell ref="E29:AI29"/>
    <mergeCell ref="E31:AI31"/>
    <mergeCell ref="A27:D27"/>
    <mergeCell ref="A28:D28"/>
    <mergeCell ref="E30:AI30"/>
    <mergeCell ref="BP13:CB13"/>
    <mergeCell ref="BG20:BO20"/>
    <mergeCell ref="BP21:CB21"/>
    <mergeCell ref="E13:AI13"/>
    <mergeCell ref="AJ13:AW13"/>
    <mergeCell ref="AX13:BF13"/>
    <mergeCell ref="BG21:BO21"/>
    <mergeCell ref="BG13:BO13"/>
    <mergeCell ref="AX20:BF20"/>
    <mergeCell ref="A16:CB16"/>
    <mergeCell ref="BP20:CB20"/>
    <mergeCell ref="E20:AI20"/>
    <mergeCell ref="AJ20:AW20"/>
    <mergeCell ref="A24:D24"/>
    <mergeCell ref="E24:AI24"/>
    <mergeCell ref="A23:D23"/>
    <mergeCell ref="E23:AI23"/>
    <mergeCell ref="AX22:BF22"/>
    <mergeCell ref="AJ23:AW23"/>
    <mergeCell ref="E22:AI22"/>
    <mergeCell ref="BP28:CB28"/>
    <mergeCell ref="AJ25:AW25"/>
    <mergeCell ref="AX25:BF25"/>
    <mergeCell ref="AJ24:AW24"/>
    <mergeCell ref="AX24:BF24"/>
    <mergeCell ref="BG25:BO25"/>
    <mergeCell ref="BP25:CB25"/>
    <mergeCell ref="A13:D13"/>
    <mergeCell ref="AJ21:AW21"/>
    <mergeCell ref="BG22:BO22"/>
    <mergeCell ref="BP22:CB22"/>
    <mergeCell ref="A21:D21"/>
    <mergeCell ref="E21:AI21"/>
    <mergeCell ref="A22:D22"/>
    <mergeCell ref="AX21:BF21"/>
    <mergeCell ref="AJ22:AW22"/>
    <mergeCell ref="A20:D20"/>
    <mergeCell ref="AJ28:AW28"/>
    <mergeCell ref="A26:D26"/>
    <mergeCell ref="BP29:CB29"/>
    <mergeCell ref="BG23:BO23"/>
    <mergeCell ref="BP23:CB23"/>
    <mergeCell ref="BG24:BO24"/>
    <mergeCell ref="BP24:CB24"/>
    <mergeCell ref="BP26:CB26"/>
    <mergeCell ref="BP27:CB27"/>
    <mergeCell ref="AX23:BF23"/>
    <mergeCell ref="A25:D25"/>
    <mergeCell ref="E25:AI25"/>
    <mergeCell ref="AJ26:AW26"/>
    <mergeCell ref="AJ27:AW27"/>
    <mergeCell ref="A113:CB115"/>
    <mergeCell ref="A47:D47"/>
    <mergeCell ref="E47:AI47"/>
    <mergeCell ref="BQ73:CB74"/>
    <mergeCell ref="A75:D76"/>
    <mergeCell ref="BE75:BP76"/>
    <mergeCell ref="BQ75:CB76"/>
    <mergeCell ref="A66:D68"/>
    <mergeCell ref="A69:D70"/>
    <mergeCell ref="E70:BD70"/>
    <mergeCell ref="BQ79:CB79"/>
    <mergeCell ref="E76:BD76"/>
    <mergeCell ref="E77:BD77"/>
    <mergeCell ref="BQ77:CB78"/>
    <mergeCell ref="E78:BD78"/>
    <mergeCell ref="A71:D72"/>
    <mergeCell ref="BE71:BP72"/>
    <mergeCell ref="E71:BD71"/>
    <mergeCell ref="BE62:BP63"/>
    <mergeCell ref="A64:D65"/>
    <mergeCell ref="BE64:BP65"/>
    <mergeCell ref="E64:BD64"/>
    <mergeCell ref="E62:BD62"/>
    <mergeCell ref="E63:BD63"/>
    <mergeCell ref="E65:BD65"/>
    <mergeCell ref="BE61:BP61"/>
    <mergeCell ref="BQ61:CB61"/>
    <mergeCell ref="BQ62:CB63"/>
    <mergeCell ref="A79:D79"/>
    <mergeCell ref="E79:BD79"/>
    <mergeCell ref="BE79:BP79"/>
    <mergeCell ref="A77:D78"/>
    <mergeCell ref="E74:BD74"/>
    <mergeCell ref="E75:BD75"/>
    <mergeCell ref="A73:D74"/>
    <mergeCell ref="BE73:BP74"/>
    <mergeCell ref="E73:BD73"/>
    <mergeCell ref="E72:BD72"/>
    <mergeCell ref="BE66:BP68"/>
    <mergeCell ref="BE69:BP70"/>
    <mergeCell ref="BQ69:CB70"/>
    <mergeCell ref="BQ71:CB72"/>
    <mergeCell ref="A59:D60"/>
    <mergeCell ref="BQ64:CB65"/>
    <mergeCell ref="A61:D61"/>
    <mergeCell ref="E61:BD61"/>
    <mergeCell ref="A62:D63"/>
    <mergeCell ref="BE77:BP78"/>
    <mergeCell ref="E68:BD68"/>
    <mergeCell ref="E69:BD69"/>
    <mergeCell ref="E66:BD66"/>
    <mergeCell ref="E67:BD67"/>
    <mergeCell ref="BQ59:CB60"/>
    <mergeCell ref="BE59:BP60"/>
    <mergeCell ref="E59:BD59"/>
    <mergeCell ref="E60:BD60"/>
    <mergeCell ref="BQ66:CB68"/>
    <mergeCell ref="BE58:BP58"/>
    <mergeCell ref="BQ58:CB58"/>
    <mergeCell ref="BQ57:CB57"/>
    <mergeCell ref="BQ55:CB55"/>
    <mergeCell ref="BQ56:CB56"/>
    <mergeCell ref="A57:D57"/>
    <mergeCell ref="E57:BD57"/>
    <mergeCell ref="BE55:BP55"/>
    <mergeCell ref="A54:D54"/>
    <mergeCell ref="E53:BD53"/>
    <mergeCell ref="E54:BD54"/>
    <mergeCell ref="E56:BD56"/>
    <mergeCell ref="E55:BD55"/>
    <mergeCell ref="A58:D58"/>
    <mergeCell ref="E58:BD58"/>
    <mergeCell ref="BE56:BP56"/>
    <mergeCell ref="A55:D55"/>
    <mergeCell ref="A56:D56"/>
    <mergeCell ref="BE57:BP57"/>
    <mergeCell ref="BQ54:CB54"/>
    <mergeCell ref="AU47:BD47"/>
    <mergeCell ref="BE47:BO47"/>
    <mergeCell ref="BP47:CB47"/>
    <mergeCell ref="BQ53:CB53"/>
    <mergeCell ref="BE53:BP53"/>
    <mergeCell ref="AI51:CB51"/>
    <mergeCell ref="BE54:BP54"/>
    <mergeCell ref="AU45:BD45"/>
    <mergeCell ref="BE45:BO45"/>
    <mergeCell ref="BP45:CB45"/>
    <mergeCell ref="A49:CB49"/>
    <mergeCell ref="AJ47:AT47"/>
    <mergeCell ref="A45:D45"/>
    <mergeCell ref="AJ45:AT45"/>
    <mergeCell ref="A53:D53"/>
    <mergeCell ref="AU42:BD42"/>
    <mergeCell ref="AU44:BD44"/>
    <mergeCell ref="BE44:BO44"/>
    <mergeCell ref="BP44:CB44"/>
    <mergeCell ref="A43:D43"/>
    <mergeCell ref="E43:AI43"/>
    <mergeCell ref="AJ43:AT43"/>
    <mergeCell ref="AU43:BD43"/>
    <mergeCell ref="BE43:BO43"/>
    <mergeCell ref="BP43:CB43"/>
    <mergeCell ref="BE42:BO42"/>
    <mergeCell ref="BP42:CB42"/>
    <mergeCell ref="A41:D41"/>
    <mergeCell ref="E41:AI41"/>
    <mergeCell ref="AJ41:AT41"/>
    <mergeCell ref="A42:D42"/>
    <mergeCell ref="E42:AI42"/>
    <mergeCell ref="AJ42:AT42"/>
    <mergeCell ref="AU41:BD41"/>
    <mergeCell ref="BE41:BO41"/>
    <mergeCell ref="A37:CB37"/>
    <mergeCell ref="A35:D35"/>
    <mergeCell ref="E35:AI35"/>
    <mergeCell ref="AJ35:AW35"/>
    <mergeCell ref="AX35:BF35"/>
    <mergeCell ref="BG35:BO35"/>
    <mergeCell ref="BP35:CB35"/>
    <mergeCell ref="BP41:CB41"/>
    <mergeCell ref="BG12:BO12"/>
    <mergeCell ref="A11:D11"/>
    <mergeCell ref="BG10:BO10"/>
    <mergeCell ref="BP12:CB12"/>
    <mergeCell ref="AJ10:AW10"/>
    <mergeCell ref="A12:D12"/>
    <mergeCell ref="E12:AI12"/>
    <mergeCell ref="AJ12:AW12"/>
    <mergeCell ref="AX12:BF12"/>
    <mergeCell ref="AX10:BF10"/>
    <mergeCell ref="AX11:BF11"/>
    <mergeCell ref="E10:AI10"/>
    <mergeCell ref="BP10:CB10"/>
    <mergeCell ref="BP11:CB11"/>
    <mergeCell ref="BG11:BO11"/>
    <mergeCell ref="E11:AI11"/>
    <mergeCell ref="AJ11:AW11"/>
    <mergeCell ref="AJ5:AW5"/>
    <mergeCell ref="AJ6:AW6"/>
    <mergeCell ref="AJ7:AW7"/>
    <mergeCell ref="A10:D10"/>
    <mergeCell ref="A5:D5"/>
    <mergeCell ref="A6:D6"/>
    <mergeCell ref="A7:D7"/>
    <mergeCell ref="A8:D8"/>
    <mergeCell ref="A9:D9"/>
    <mergeCell ref="E9:AI9"/>
    <mergeCell ref="BG5:BO5"/>
    <mergeCell ref="BG6:BO6"/>
    <mergeCell ref="BG7:BO7"/>
    <mergeCell ref="BG8:BO8"/>
    <mergeCell ref="BP8:CB8"/>
    <mergeCell ref="BP9:CB9"/>
    <mergeCell ref="AJ8:AW8"/>
    <mergeCell ref="E8:AI8"/>
    <mergeCell ref="AX8:BF8"/>
    <mergeCell ref="AJ9:AW9"/>
    <mergeCell ref="AX9:BF9"/>
    <mergeCell ref="BG9:BO9"/>
    <mergeCell ref="A1:CB1"/>
    <mergeCell ref="BP5:CB5"/>
    <mergeCell ref="BP6:CB6"/>
    <mergeCell ref="BP7:CB7"/>
    <mergeCell ref="AX5:BF5"/>
    <mergeCell ref="AX6:BF6"/>
    <mergeCell ref="AX7:BF7"/>
    <mergeCell ref="E5:AI5"/>
    <mergeCell ref="E6:AI6"/>
    <mergeCell ref="E7:AI7"/>
    <mergeCell ref="A44:D44"/>
    <mergeCell ref="A46:D46"/>
    <mergeCell ref="AJ46:AT46"/>
    <mergeCell ref="E46:AI46"/>
    <mergeCell ref="E44:AI44"/>
    <mergeCell ref="AJ44:AT44"/>
    <mergeCell ref="E45:AI45"/>
    <mergeCell ref="T2:CB2"/>
    <mergeCell ref="T17:CB17"/>
    <mergeCell ref="T38:CB38"/>
    <mergeCell ref="T50:CB50"/>
    <mergeCell ref="AI3:CB3"/>
    <mergeCell ref="AI18:CB18"/>
    <mergeCell ref="AI39:CB39"/>
    <mergeCell ref="BE46:BO46"/>
    <mergeCell ref="BP46:CB46"/>
    <mergeCell ref="AU46:BD46"/>
    <mergeCell ref="BQ86:CB86"/>
    <mergeCell ref="A81:CB81"/>
    <mergeCell ref="T82:CB82"/>
    <mergeCell ref="AI83:CB83"/>
    <mergeCell ref="A85:D85"/>
    <mergeCell ref="E85:BD85"/>
    <mergeCell ref="BE85:BP85"/>
    <mergeCell ref="BQ85:CB85"/>
    <mergeCell ref="A86:D86"/>
    <mergeCell ref="E86:BD86"/>
    <mergeCell ref="BQ88:CB88"/>
    <mergeCell ref="A87:D87"/>
    <mergeCell ref="E87:BD87"/>
    <mergeCell ref="BE87:BP87"/>
    <mergeCell ref="BQ87:CB87"/>
    <mergeCell ref="BQ90:CB90"/>
    <mergeCell ref="A89:D89"/>
    <mergeCell ref="E89:BD89"/>
    <mergeCell ref="BE89:BP89"/>
    <mergeCell ref="BQ89:CB89"/>
    <mergeCell ref="A90:D90"/>
    <mergeCell ref="E90:BD90"/>
    <mergeCell ref="BE90:BP90"/>
    <mergeCell ref="A88:D88"/>
    <mergeCell ref="E88:BD88"/>
    <mergeCell ref="BE88:BP88"/>
    <mergeCell ref="E94:BD94"/>
    <mergeCell ref="BE94:BP95"/>
    <mergeCell ref="BQ94:CB95"/>
    <mergeCell ref="E95:BD95"/>
    <mergeCell ref="BE86:BP86"/>
    <mergeCell ref="A91:D92"/>
    <mergeCell ref="E91:BD91"/>
    <mergeCell ref="BE91:BP92"/>
    <mergeCell ref="BQ91:CB92"/>
    <mergeCell ref="E92:BD92"/>
    <mergeCell ref="BQ105:CB106"/>
    <mergeCell ref="E106:BD106"/>
    <mergeCell ref="A98:D100"/>
    <mergeCell ref="E98:BD98"/>
    <mergeCell ref="BE98:BP100"/>
    <mergeCell ref="A93:D93"/>
    <mergeCell ref="E93:BD93"/>
    <mergeCell ref="BE93:BP93"/>
    <mergeCell ref="BQ93:CB93"/>
    <mergeCell ref="A94:D95"/>
    <mergeCell ref="BE101:BP102"/>
    <mergeCell ref="BQ101:CB102"/>
    <mergeCell ref="E102:BD102"/>
    <mergeCell ref="A96:D97"/>
    <mergeCell ref="E96:BD96"/>
    <mergeCell ref="BE96:BP97"/>
    <mergeCell ref="BQ96:CB97"/>
    <mergeCell ref="E97:BD97"/>
    <mergeCell ref="BQ103:CB104"/>
    <mergeCell ref="E104:BD104"/>
    <mergeCell ref="A105:D106"/>
    <mergeCell ref="E105:BD105"/>
    <mergeCell ref="BE105:BP106"/>
    <mergeCell ref="BQ98:CB100"/>
    <mergeCell ref="E99:BD99"/>
    <mergeCell ref="E100:BD100"/>
    <mergeCell ref="A101:D102"/>
    <mergeCell ref="E101:BD101"/>
    <mergeCell ref="BE111:BP111"/>
    <mergeCell ref="E109:BD109"/>
    <mergeCell ref="BE109:BP110"/>
    <mergeCell ref="E110:BD110"/>
    <mergeCell ref="A103:D104"/>
    <mergeCell ref="E103:BD103"/>
    <mergeCell ref="BE103:BP104"/>
    <mergeCell ref="BQ111:CB111"/>
    <mergeCell ref="A107:D108"/>
    <mergeCell ref="E107:BD107"/>
    <mergeCell ref="BE107:BP108"/>
    <mergeCell ref="BQ107:CB108"/>
    <mergeCell ref="E108:BD108"/>
    <mergeCell ref="A109:D110"/>
    <mergeCell ref="BQ109:CB110"/>
    <mergeCell ref="A111:D111"/>
    <mergeCell ref="E111:BD111"/>
  </mergeCells>
  <printOptions horizontalCentered="1"/>
  <pageMargins left="0.7874015748031497" right="0.1968503937007874" top="0.5905511811023623" bottom="0.3937007874015748" header="0" footer="0"/>
  <pageSetup horizontalDpi="600" verticalDpi="600" orientation="portrait" paperSize="9" scale="99" r:id="rId3"/>
  <headerFooter alignWithMargins="0">
    <oddHeader>&amp;L&amp;"Arial,обычный"&amp;6Подготовлено с использованием системы ГАРАНТ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54"/>
  <sheetViews>
    <sheetView view="pageBreakPreview" zoomScaleSheetLayoutView="100" zoomScalePageLayoutView="0" workbookViewId="0" topLeftCell="A25">
      <selection activeCell="BB11" sqref="AN11:BM11"/>
    </sheetView>
  </sheetViews>
  <sheetFormatPr defaultColWidth="1.12109375" defaultRowHeight="12.75"/>
  <cols>
    <col min="1" max="15" width="1.12109375" style="10" customWidth="1"/>
    <col min="16" max="16" width="2.125" style="10" customWidth="1"/>
    <col min="17" max="48" width="1.12109375" style="10" customWidth="1"/>
    <col min="49" max="49" width="0.875" style="10" customWidth="1"/>
    <col min="50" max="50" width="1.12109375" style="10" hidden="1" customWidth="1"/>
    <col min="51" max="16384" width="1.12109375" style="10" customWidth="1"/>
  </cols>
  <sheetData>
    <row r="1" spans="1:80" s="6" customFormat="1" ht="16.5" customHeight="1">
      <c r="A1" s="270" t="s">
        <v>208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.75">
      <c r="A5" s="6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</row>
    <row r="6" ht="12.75"/>
    <row r="7" spans="1:80" ht="12.75">
      <c r="A7" s="137" t="s">
        <v>6</v>
      </c>
      <c r="B7" s="138"/>
      <c r="C7" s="138"/>
      <c r="D7" s="139"/>
      <c r="E7" s="137" t="s">
        <v>80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9"/>
      <c r="AN7" s="137" t="s">
        <v>81</v>
      </c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9"/>
      <c r="BB7" s="137" t="s">
        <v>39</v>
      </c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9"/>
      <c r="BN7" s="137" t="s">
        <v>83</v>
      </c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9"/>
    </row>
    <row r="8" spans="1:80" ht="12.75">
      <c r="A8" s="134" t="s">
        <v>7</v>
      </c>
      <c r="B8" s="135"/>
      <c r="C8" s="135"/>
      <c r="D8" s="136"/>
      <c r="E8" s="134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6"/>
      <c r="AN8" s="134" t="s">
        <v>82</v>
      </c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6"/>
      <c r="BB8" s="134" t="s">
        <v>47</v>
      </c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6"/>
      <c r="BN8" s="134" t="s">
        <v>84</v>
      </c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6"/>
    </row>
    <row r="9" spans="1:80" ht="12.75">
      <c r="A9" s="134"/>
      <c r="B9" s="135"/>
      <c r="C9" s="135"/>
      <c r="D9" s="136"/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6"/>
      <c r="AN9" s="134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6"/>
      <c r="BB9" s="134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6"/>
      <c r="BN9" s="134" t="s">
        <v>93</v>
      </c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6"/>
    </row>
    <row r="10" spans="1:80" ht="12.75">
      <c r="A10" s="131">
        <v>1</v>
      </c>
      <c r="B10" s="132"/>
      <c r="C10" s="132"/>
      <c r="D10" s="133"/>
      <c r="E10" s="131">
        <v>2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3"/>
      <c r="AN10" s="131">
        <v>3</v>
      </c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3"/>
      <c r="BB10" s="131">
        <v>4</v>
      </c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3"/>
      <c r="BN10" s="131">
        <v>5</v>
      </c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3"/>
    </row>
    <row r="11" spans="1:80" ht="15.75">
      <c r="A11" s="234"/>
      <c r="B11" s="235"/>
      <c r="C11" s="235"/>
      <c r="D11" s="236"/>
      <c r="E11" s="234" t="s">
        <v>209</v>
      </c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6"/>
      <c r="AN11" s="275">
        <v>1</v>
      </c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7"/>
      <c r="BB11" s="271">
        <v>1</v>
      </c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3"/>
      <c r="BN11" s="237">
        <f>AN11*BB11</f>
        <v>1</v>
      </c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9"/>
    </row>
    <row r="12" spans="1:80" ht="15.75">
      <c r="A12" s="234"/>
      <c r="B12" s="235"/>
      <c r="C12" s="235"/>
      <c r="D12" s="236"/>
      <c r="E12" s="234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6"/>
      <c r="AN12" s="228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30"/>
      <c r="BB12" s="231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3"/>
      <c r="BN12" s="237">
        <f>AN12*BB12</f>
        <v>0</v>
      </c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9"/>
    </row>
    <row r="13" spans="1:80" ht="15.75">
      <c r="A13" s="246"/>
      <c r="B13" s="247"/>
      <c r="C13" s="247"/>
      <c r="D13" s="248"/>
      <c r="E13" s="249" t="s">
        <v>31</v>
      </c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1"/>
      <c r="AN13" s="252" t="s">
        <v>32</v>
      </c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253"/>
      <c r="BB13" s="282" t="s">
        <v>32</v>
      </c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4"/>
      <c r="BN13" s="257">
        <f>SUM(BN11:CA12)</f>
        <v>1</v>
      </c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253"/>
    </row>
    <row r="14" spans="1:80" ht="15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30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spans="1:80" ht="15.75">
      <c r="A15" s="278">
        <v>1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</row>
    <row r="16" s="1" customFormat="1" ht="15.75"/>
    <row r="17" spans="1:80" s="6" customFormat="1" ht="29.25" customHeight="1">
      <c r="A17" s="146" t="s">
        <v>210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</row>
    <row r="18" spans="1:80" s="9" customFormat="1" ht="9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6" customFormat="1" ht="15.75">
      <c r="A19" s="6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</row>
    <row r="20" spans="1:80" s="9" customFormat="1" ht="9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s="6" customFormat="1" ht="15.75">
      <c r="A21" s="6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</row>
    <row r="22" ht="12.75"/>
    <row r="23" spans="1:80" ht="12.75">
      <c r="A23" s="137" t="s">
        <v>6</v>
      </c>
      <c r="B23" s="138"/>
      <c r="C23" s="138"/>
      <c r="D23" s="139"/>
      <c r="E23" s="137" t="s">
        <v>34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9"/>
      <c r="AN23" s="137" t="s">
        <v>85</v>
      </c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9"/>
      <c r="BB23" s="137" t="s">
        <v>88</v>
      </c>
      <c r="BC23" s="138"/>
      <c r="BD23" s="138"/>
      <c r="BE23" s="138"/>
      <c r="BF23" s="138"/>
      <c r="BG23" s="138"/>
      <c r="BH23" s="138"/>
      <c r="BI23" s="139"/>
      <c r="BJ23" s="137" t="s">
        <v>90</v>
      </c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9"/>
    </row>
    <row r="24" spans="1:80" ht="12.75">
      <c r="A24" s="134" t="s">
        <v>7</v>
      </c>
      <c r="B24" s="135"/>
      <c r="C24" s="135"/>
      <c r="D24" s="136"/>
      <c r="E24" s="134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6"/>
      <c r="AN24" s="134" t="s">
        <v>86</v>
      </c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6"/>
      <c r="BB24" s="134" t="s">
        <v>89</v>
      </c>
      <c r="BC24" s="135"/>
      <c r="BD24" s="135"/>
      <c r="BE24" s="135"/>
      <c r="BF24" s="135"/>
      <c r="BG24" s="135"/>
      <c r="BH24" s="135"/>
      <c r="BI24" s="136"/>
      <c r="BJ24" s="134" t="s">
        <v>91</v>
      </c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6"/>
    </row>
    <row r="25" spans="1:80" ht="12.75">
      <c r="A25" s="134"/>
      <c r="B25" s="135"/>
      <c r="C25" s="135"/>
      <c r="D25" s="136"/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6"/>
      <c r="AN25" s="134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6"/>
      <c r="BB25" s="134"/>
      <c r="BC25" s="135"/>
      <c r="BD25" s="135"/>
      <c r="BE25" s="135"/>
      <c r="BF25" s="135"/>
      <c r="BG25" s="135"/>
      <c r="BH25" s="135"/>
      <c r="BI25" s="136"/>
      <c r="BJ25" s="134" t="s">
        <v>92</v>
      </c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6"/>
    </row>
    <row r="26" spans="1:80" ht="12.75">
      <c r="A26" s="134"/>
      <c r="B26" s="135"/>
      <c r="C26" s="135"/>
      <c r="D26" s="136"/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6"/>
      <c r="AN26" s="134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6"/>
      <c r="BB26" s="134"/>
      <c r="BC26" s="135"/>
      <c r="BD26" s="135"/>
      <c r="BE26" s="135"/>
      <c r="BF26" s="135"/>
      <c r="BG26" s="135"/>
      <c r="BH26" s="135"/>
      <c r="BI26" s="136"/>
      <c r="BJ26" s="134" t="s">
        <v>94</v>
      </c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6"/>
    </row>
    <row r="27" spans="1:80" ht="12.75">
      <c r="A27" s="140">
        <v>1</v>
      </c>
      <c r="B27" s="141"/>
      <c r="C27" s="141"/>
      <c r="D27" s="142"/>
      <c r="E27" s="140">
        <v>2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2"/>
      <c r="AN27" s="140">
        <v>3</v>
      </c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2"/>
      <c r="BB27" s="140">
        <v>4</v>
      </c>
      <c r="BC27" s="141"/>
      <c r="BD27" s="141"/>
      <c r="BE27" s="141"/>
      <c r="BF27" s="141"/>
      <c r="BG27" s="141"/>
      <c r="BH27" s="141"/>
      <c r="BI27" s="142"/>
      <c r="BJ27" s="140">
        <v>5</v>
      </c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2"/>
    </row>
    <row r="28" spans="1:80" ht="15.75">
      <c r="A28" s="234"/>
      <c r="B28" s="235"/>
      <c r="C28" s="235"/>
      <c r="D28" s="236"/>
      <c r="E28" s="234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6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5"/>
      <c r="BB28" s="231"/>
      <c r="BC28" s="232"/>
      <c r="BD28" s="232"/>
      <c r="BE28" s="232"/>
      <c r="BF28" s="232"/>
      <c r="BG28" s="232"/>
      <c r="BH28" s="232"/>
      <c r="BI28" s="233"/>
      <c r="BJ28" s="243">
        <f>AN28*BB28</f>
        <v>0</v>
      </c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5"/>
    </row>
    <row r="29" spans="1:80" ht="15.75">
      <c r="A29" s="234"/>
      <c r="B29" s="235"/>
      <c r="C29" s="235"/>
      <c r="D29" s="236"/>
      <c r="E29" s="234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6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5"/>
      <c r="BB29" s="231"/>
      <c r="BC29" s="232"/>
      <c r="BD29" s="232"/>
      <c r="BE29" s="232"/>
      <c r="BF29" s="232"/>
      <c r="BG29" s="232"/>
      <c r="BH29" s="232"/>
      <c r="BI29" s="233"/>
      <c r="BJ29" s="243">
        <f>AN29*BB29</f>
        <v>0</v>
      </c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5"/>
    </row>
    <row r="30" spans="1:80" ht="15.75">
      <c r="A30" s="246"/>
      <c r="B30" s="247"/>
      <c r="C30" s="247"/>
      <c r="D30" s="248"/>
      <c r="E30" s="249" t="s">
        <v>31</v>
      </c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1"/>
      <c r="AN30" s="279">
        <f>SUM(AN28:AZ29)</f>
        <v>0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1"/>
      <c r="BB30" s="282" t="s">
        <v>32</v>
      </c>
      <c r="BC30" s="283"/>
      <c r="BD30" s="283"/>
      <c r="BE30" s="283"/>
      <c r="BF30" s="283"/>
      <c r="BG30" s="283"/>
      <c r="BH30" s="283"/>
      <c r="BI30" s="284"/>
      <c r="BJ30" s="254">
        <f>SUM(BJ28:CA29)</f>
        <v>0</v>
      </c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6"/>
    </row>
    <row r="31" s="1" customFormat="1" ht="15.75"/>
    <row r="32" s="1" customFormat="1" ht="15.75"/>
    <row r="33" spans="1:80" s="6" customFormat="1" ht="15.75">
      <c r="A33" s="147" t="s">
        <v>137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</row>
    <row r="34" spans="1:80" s="6" customFormat="1" ht="15.75">
      <c r="A34" s="143" t="s">
        <v>95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</row>
    <row r="35" spans="1:80" s="9" customFormat="1" ht="9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s="6" customFormat="1" ht="15.75">
      <c r="A36" s="6" t="s">
        <v>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44" t="s">
        <v>157</v>
      </c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</row>
    <row r="37" spans="1:80" s="9" customFormat="1" ht="9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s="6" customFormat="1" ht="15.75">
      <c r="A38" s="6" t="s">
        <v>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</row>
    <row r="40" spans="1:80" ht="12.75">
      <c r="A40" s="137" t="s">
        <v>6</v>
      </c>
      <c r="B40" s="138"/>
      <c r="C40" s="138"/>
      <c r="D40" s="139"/>
      <c r="E40" s="137" t="s">
        <v>80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9"/>
      <c r="AN40" s="137" t="s">
        <v>81</v>
      </c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9"/>
      <c r="BB40" s="137" t="s">
        <v>39</v>
      </c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9"/>
      <c r="BN40" s="137" t="s">
        <v>83</v>
      </c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9"/>
    </row>
    <row r="41" spans="1:80" ht="12.75">
      <c r="A41" s="134" t="s">
        <v>7</v>
      </c>
      <c r="B41" s="135"/>
      <c r="C41" s="135"/>
      <c r="D41" s="136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6"/>
      <c r="AN41" s="134" t="s">
        <v>82</v>
      </c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6"/>
      <c r="BB41" s="134" t="s">
        <v>47</v>
      </c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6"/>
      <c r="BN41" s="134" t="s">
        <v>84</v>
      </c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6"/>
    </row>
    <row r="42" spans="1:80" ht="12.75">
      <c r="A42" s="134"/>
      <c r="B42" s="135"/>
      <c r="C42" s="135"/>
      <c r="D42" s="136"/>
      <c r="E42" s="134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6"/>
      <c r="AN42" s="134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6"/>
      <c r="BB42" s="134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6"/>
      <c r="BN42" s="134" t="s">
        <v>93</v>
      </c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6"/>
    </row>
    <row r="43" spans="1:80" ht="12.75">
      <c r="A43" s="131">
        <v>1</v>
      </c>
      <c r="B43" s="132"/>
      <c r="C43" s="132"/>
      <c r="D43" s="133"/>
      <c r="E43" s="131">
        <v>2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3"/>
      <c r="AN43" s="131">
        <v>3</v>
      </c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3"/>
      <c r="BB43" s="131">
        <v>4</v>
      </c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3"/>
      <c r="BN43" s="131">
        <v>5</v>
      </c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3"/>
    </row>
    <row r="44" spans="1:80" ht="15.75">
      <c r="A44" s="234">
        <v>1</v>
      </c>
      <c r="B44" s="235"/>
      <c r="C44" s="235"/>
      <c r="D44" s="236"/>
      <c r="E44" s="234" t="s">
        <v>424</v>
      </c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6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5"/>
      <c r="BB44" s="240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2"/>
      <c r="BN44" s="243">
        <f>AN44*BB44</f>
        <v>0</v>
      </c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5"/>
    </row>
    <row r="45" spans="1:80" ht="15.75">
      <c r="A45" s="125">
        <v>2</v>
      </c>
      <c r="B45" s="126"/>
      <c r="C45" s="126"/>
      <c r="D45" s="127"/>
      <c r="E45" s="125" t="s">
        <v>417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7"/>
      <c r="AN45" s="240">
        <v>30</v>
      </c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2"/>
      <c r="BB45" s="240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2"/>
      <c r="BN45" s="240">
        <v>10500</v>
      </c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2"/>
    </row>
    <row r="46" spans="1:80" ht="15.75">
      <c r="A46" s="125">
        <v>3</v>
      </c>
      <c r="B46" s="126"/>
      <c r="C46" s="126"/>
      <c r="D46" s="127"/>
      <c r="E46" s="125" t="s">
        <v>418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7"/>
      <c r="AN46" s="240">
        <v>25</v>
      </c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2"/>
      <c r="BB46" s="240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2"/>
      <c r="BN46" s="240">
        <v>12500</v>
      </c>
      <c r="BO46" s="241"/>
      <c r="BP46" s="241"/>
      <c r="BQ46" s="241"/>
      <c r="BR46" s="241"/>
      <c r="BS46" s="241"/>
      <c r="BT46" s="241"/>
      <c r="BU46" s="241"/>
      <c r="BV46" s="241"/>
      <c r="BW46" s="241"/>
      <c r="BX46" s="241"/>
      <c r="BY46" s="241"/>
      <c r="BZ46" s="241"/>
      <c r="CA46" s="241"/>
      <c r="CB46" s="242"/>
    </row>
    <row r="47" spans="1:80" ht="15.75">
      <c r="A47" s="125">
        <v>4</v>
      </c>
      <c r="B47" s="126"/>
      <c r="C47" s="126"/>
      <c r="D47" s="127"/>
      <c r="E47" s="125" t="s">
        <v>456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7"/>
      <c r="AN47" s="240">
        <v>2500</v>
      </c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2"/>
      <c r="BB47" s="240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2"/>
      <c r="BN47" s="240">
        <v>2500</v>
      </c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2"/>
    </row>
    <row r="48" spans="1:80" ht="15.75">
      <c r="A48" s="125">
        <v>5</v>
      </c>
      <c r="B48" s="126"/>
      <c r="C48" s="126"/>
      <c r="D48" s="127"/>
      <c r="E48" s="125" t="s">
        <v>457</v>
      </c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7"/>
      <c r="AN48" s="240">
        <v>500</v>
      </c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2"/>
      <c r="BB48" s="240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2"/>
      <c r="BN48" s="240">
        <v>2000</v>
      </c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2"/>
    </row>
    <row r="49" spans="1:80" ht="15.75">
      <c r="A49" s="125">
        <v>6</v>
      </c>
      <c r="B49" s="126"/>
      <c r="C49" s="126"/>
      <c r="D49" s="127"/>
      <c r="E49" s="125" t="s">
        <v>458</v>
      </c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7"/>
      <c r="AN49" s="240">
        <v>3000</v>
      </c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2"/>
      <c r="BB49" s="240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2"/>
      <c r="BN49" s="240">
        <v>6000</v>
      </c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42"/>
    </row>
    <row r="50" spans="1:80" ht="15.75">
      <c r="A50" s="125">
        <v>7</v>
      </c>
      <c r="B50" s="126"/>
      <c r="C50" s="126"/>
      <c r="D50" s="127"/>
      <c r="E50" s="125" t="s">
        <v>461</v>
      </c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7"/>
      <c r="AN50" s="240">
        <v>200</v>
      </c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2"/>
      <c r="BB50" s="240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2"/>
      <c r="BN50" s="240">
        <v>20000</v>
      </c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2"/>
    </row>
    <row r="51" spans="1:80" ht="15.75">
      <c r="A51" s="125">
        <v>8</v>
      </c>
      <c r="B51" s="126"/>
      <c r="C51" s="126"/>
      <c r="D51" s="127"/>
      <c r="E51" s="125" t="s">
        <v>462</v>
      </c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7"/>
      <c r="AN51" s="240">
        <v>10000</v>
      </c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2"/>
      <c r="BB51" s="240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2"/>
      <c r="BN51" s="240">
        <v>10000</v>
      </c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1"/>
      <c r="CB51" s="242"/>
    </row>
    <row r="52" spans="1:80" ht="15.75">
      <c r="A52" s="125">
        <v>9</v>
      </c>
      <c r="B52" s="126"/>
      <c r="C52" s="126"/>
      <c r="D52" s="127"/>
      <c r="E52" s="125" t="s">
        <v>423</v>
      </c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7"/>
      <c r="AN52" s="240">
        <v>30</v>
      </c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2"/>
      <c r="BB52" s="240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2"/>
      <c r="BN52" s="240">
        <v>30000</v>
      </c>
      <c r="BO52" s="241"/>
      <c r="BP52" s="241"/>
      <c r="BQ52" s="241"/>
      <c r="BR52" s="241"/>
      <c r="BS52" s="241"/>
      <c r="BT52" s="241"/>
      <c r="BU52" s="241"/>
      <c r="BV52" s="241"/>
      <c r="BW52" s="241"/>
      <c r="BX52" s="241"/>
      <c r="BY52" s="241"/>
      <c r="BZ52" s="241"/>
      <c r="CA52" s="241"/>
      <c r="CB52" s="242"/>
    </row>
    <row r="53" spans="1:80" ht="33" customHeight="1">
      <c r="A53" s="234">
        <v>10</v>
      </c>
      <c r="B53" s="235"/>
      <c r="C53" s="235"/>
      <c r="D53" s="236"/>
      <c r="E53" s="285" t="s">
        <v>460</v>
      </c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7"/>
      <c r="AN53" s="243">
        <v>10000</v>
      </c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5"/>
      <c r="BB53" s="240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2"/>
      <c r="BN53" s="243">
        <v>10000</v>
      </c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5"/>
    </row>
    <row r="54" spans="1:80" ht="15.75">
      <c r="A54" s="246"/>
      <c r="B54" s="247"/>
      <c r="C54" s="247"/>
      <c r="D54" s="248"/>
      <c r="E54" s="249" t="s">
        <v>31</v>
      </c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1"/>
      <c r="AN54" s="252" t="s">
        <v>32</v>
      </c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253"/>
      <c r="BB54" s="282" t="s">
        <v>32</v>
      </c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4"/>
      <c r="BN54" s="254">
        <f>SUM(BN44:CB53)</f>
        <v>103500</v>
      </c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6"/>
    </row>
  </sheetData>
  <sheetProtection/>
  <mergeCells count="161">
    <mergeCell ref="BJ28:CB28"/>
    <mergeCell ref="BJ29:CB29"/>
    <mergeCell ref="A26:D26"/>
    <mergeCell ref="E26:AM26"/>
    <mergeCell ref="AN26:BA26"/>
    <mergeCell ref="BB26:BI26"/>
    <mergeCell ref="A28:D28"/>
    <mergeCell ref="AN27:BA27"/>
    <mergeCell ref="E28:AM28"/>
    <mergeCell ref="AN28:BA28"/>
    <mergeCell ref="BB28:BI28"/>
    <mergeCell ref="BJ25:CB25"/>
    <mergeCell ref="BB27:BI27"/>
    <mergeCell ref="BJ27:CB27"/>
    <mergeCell ref="A27:D27"/>
    <mergeCell ref="A25:D25"/>
    <mergeCell ref="E25:AM25"/>
    <mergeCell ref="AN25:BA25"/>
    <mergeCell ref="BB25:BI25"/>
    <mergeCell ref="BJ26:CB26"/>
    <mergeCell ref="A24:D24"/>
    <mergeCell ref="E24:AM24"/>
    <mergeCell ref="AN24:BA24"/>
    <mergeCell ref="BB24:BI24"/>
    <mergeCell ref="BJ24:CB24"/>
    <mergeCell ref="A23:D23"/>
    <mergeCell ref="E23:AM23"/>
    <mergeCell ref="AN23:BA23"/>
    <mergeCell ref="BB23:BI23"/>
    <mergeCell ref="A29:D29"/>
    <mergeCell ref="E29:AM29"/>
    <mergeCell ref="AN29:BA29"/>
    <mergeCell ref="BB29:BI29"/>
    <mergeCell ref="AN42:BA42"/>
    <mergeCell ref="BB30:BI30"/>
    <mergeCell ref="BB41:BM41"/>
    <mergeCell ref="BJ30:CB30"/>
    <mergeCell ref="E30:AM30"/>
    <mergeCell ref="S36:CB36"/>
    <mergeCell ref="AH38:CB38"/>
    <mergeCell ref="AN40:BA40"/>
    <mergeCell ref="BB40:BM40"/>
    <mergeCell ref="A33:CB33"/>
    <mergeCell ref="A30:D30"/>
    <mergeCell ref="BN40:CB40"/>
    <mergeCell ref="BN45:CB45"/>
    <mergeCell ref="BN46:CB46"/>
    <mergeCell ref="BN52:CB52"/>
    <mergeCell ref="AN45:BA45"/>
    <mergeCell ref="AN46:BA46"/>
    <mergeCell ref="AN52:BA52"/>
    <mergeCell ref="BB45:BM45"/>
    <mergeCell ref="BB46:BM46"/>
    <mergeCell ref="AN44:BA44"/>
    <mergeCell ref="BB44:BM44"/>
    <mergeCell ref="BN44:CB44"/>
    <mergeCell ref="A34:CB34"/>
    <mergeCell ref="A43:D43"/>
    <mergeCell ref="E43:AM43"/>
    <mergeCell ref="BB42:BM42"/>
    <mergeCell ref="BN42:CB42"/>
    <mergeCell ref="BN41:CB41"/>
    <mergeCell ref="BN43:CB43"/>
    <mergeCell ref="BB43:BM43"/>
    <mergeCell ref="A44:D44"/>
    <mergeCell ref="E44:AM44"/>
    <mergeCell ref="AN53:BA53"/>
    <mergeCell ref="BB53:BM53"/>
    <mergeCell ref="A45:D45"/>
    <mergeCell ref="A46:D46"/>
    <mergeCell ref="A52:D52"/>
    <mergeCell ref="E45:AM45"/>
    <mergeCell ref="BB52:BM52"/>
    <mergeCell ref="E52:AM52"/>
    <mergeCell ref="BN53:CB53"/>
    <mergeCell ref="A54:D54"/>
    <mergeCell ref="E54:AM54"/>
    <mergeCell ref="AN54:BA54"/>
    <mergeCell ref="BB54:BM54"/>
    <mergeCell ref="BN54:CB54"/>
    <mergeCell ref="A53:D53"/>
    <mergeCell ref="E53:AM53"/>
    <mergeCell ref="E46:AM46"/>
    <mergeCell ref="AN43:BA43"/>
    <mergeCell ref="AN30:BA30"/>
    <mergeCell ref="A40:D40"/>
    <mergeCell ref="E40:AM40"/>
    <mergeCell ref="A41:D41"/>
    <mergeCell ref="E41:AM41"/>
    <mergeCell ref="AN41:BA41"/>
    <mergeCell ref="A42:D42"/>
    <mergeCell ref="E42:AM42"/>
    <mergeCell ref="E13:AM13"/>
    <mergeCell ref="AN11:BA11"/>
    <mergeCell ref="E27:AM27"/>
    <mergeCell ref="A15:CB15"/>
    <mergeCell ref="BN12:CB12"/>
    <mergeCell ref="A11:D11"/>
    <mergeCell ref="BN11:CB11"/>
    <mergeCell ref="BN13:CB13"/>
    <mergeCell ref="BB13:BM13"/>
    <mergeCell ref="BJ23:CB23"/>
    <mergeCell ref="AN13:BA13"/>
    <mergeCell ref="BB11:BM11"/>
    <mergeCell ref="A12:D12"/>
    <mergeCell ref="AH21:CB21"/>
    <mergeCell ref="S19:CB19"/>
    <mergeCell ref="A17:CB17"/>
    <mergeCell ref="E11:AM11"/>
    <mergeCell ref="E12:AM12"/>
    <mergeCell ref="AN12:BA12"/>
    <mergeCell ref="A13:D13"/>
    <mergeCell ref="A10:D10"/>
    <mergeCell ref="E10:AM10"/>
    <mergeCell ref="A9:D9"/>
    <mergeCell ref="E9:AM9"/>
    <mergeCell ref="AN9:BA9"/>
    <mergeCell ref="BB12:BM12"/>
    <mergeCell ref="A8:D8"/>
    <mergeCell ref="E8:AM8"/>
    <mergeCell ref="AN8:BA8"/>
    <mergeCell ref="AN10:BA10"/>
    <mergeCell ref="BN8:CB8"/>
    <mergeCell ref="BB8:BM8"/>
    <mergeCell ref="BN10:CB10"/>
    <mergeCell ref="BB10:BM10"/>
    <mergeCell ref="BN9:CB9"/>
    <mergeCell ref="BB9:BM9"/>
    <mergeCell ref="A1:CB1"/>
    <mergeCell ref="A7:D7"/>
    <mergeCell ref="E7:AM7"/>
    <mergeCell ref="AN7:BA7"/>
    <mergeCell ref="BN7:CB7"/>
    <mergeCell ref="S3:CB3"/>
    <mergeCell ref="BB7:BM7"/>
    <mergeCell ref="AH5:CB5"/>
    <mergeCell ref="BN47:CB47"/>
    <mergeCell ref="BN48:CB48"/>
    <mergeCell ref="BB47:BM47"/>
    <mergeCell ref="AN47:BA47"/>
    <mergeCell ref="AN48:BA48"/>
    <mergeCell ref="AN49:BA49"/>
    <mergeCell ref="BB48:BM48"/>
    <mergeCell ref="BB49:BM49"/>
    <mergeCell ref="A47:D47"/>
    <mergeCell ref="E47:AM47"/>
    <mergeCell ref="E48:AM48"/>
    <mergeCell ref="E49:AM49"/>
    <mergeCell ref="E51:AM51"/>
    <mergeCell ref="AN51:BA51"/>
    <mergeCell ref="A50:D50"/>
    <mergeCell ref="BB51:BM51"/>
    <mergeCell ref="BN51:CB51"/>
    <mergeCell ref="A51:D51"/>
    <mergeCell ref="A48:D48"/>
    <mergeCell ref="A49:D49"/>
    <mergeCell ref="BN49:CB49"/>
    <mergeCell ref="E50:AM50"/>
    <mergeCell ref="AN50:BA50"/>
    <mergeCell ref="BB50:BM50"/>
    <mergeCell ref="BN50:CB5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3"/>
  <headerFooter alignWithMargins="0">
    <oddHeader>&amp;L&amp;"Arial,обычный"&amp;6Подготовлено с использованием системы ГАРАНТ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81"/>
  <sheetViews>
    <sheetView view="pageBreakPreview" zoomScaleSheetLayoutView="100" zoomScalePageLayoutView="0" workbookViewId="0" topLeftCell="A1">
      <selection activeCell="A70" sqref="A70:CB70"/>
    </sheetView>
  </sheetViews>
  <sheetFormatPr defaultColWidth="1.12109375" defaultRowHeight="12.75"/>
  <cols>
    <col min="1" max="17" width="1.12109375" style="10" customWidth="1"/>
    <col min="18" max="18" width="1.875" style="10" customWidth="1"/>
    <col min="19" max="75" width="1.12109375" style="10" customWidth="1"/>
    <col min="76" max="76" width="0.37109375" style="10" customWidth="1"/>
    <col min="77" max="16384" width="1.12109375" style="10" customWidth="1"/>
  </cols>
  <sheetData>
    <row r="1" spans="1:80" s="6" customFormat="1" ht="36.75" customHeight="1">
      <c r="A1" s="146" t="s">
        <v>217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</row>
    <row r="2" spans="2:80" s="6" customFormat="1" ht="9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</row>
    <row r="3" spans="1:80" s="6" customFormat="1" ht="15.75">
      <c r="A3" s="143" t="s">
        <v>138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</row>
    <row r="4" ht="9" customHeight="1"/>
    <row r="5" spans="1:80" ht="12.75">
      <c r="A5" s="137" t="s">
        <v>6</v>
      </c>
      <c r="B5" s="138"/>
      <c r="C5" s="138"/>
      <c r="D5" s="139"/>
      <c r="E5" s="137" t="s">
        <v>34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9"/>
      <c r="AJ5" s="137" t="s">
        <v>39</v>
      </c>
      <c r="AK5" s="138"/>
      <c r="AL5" s="138"/>
      <c r="AM5" s="138"/>
      <c r="AN5" s="138"/>
      <c r="AO5" s="138"/>
      <c r="AP5" s="138"/>
      <c r="AQ5" s="138"/>
      <c r="AR5" s="138"/>
      <c r="AS5" s="138"/>
      <c r="AT5" s="139"/>
      <c r="AU5" s="137" t="s">
        <v>39</v>
      </c>
      <c r="AV5" s="138"/>
      <c r="AW5" s="138"/>
      <c r="AX5" s="138"/>
      <c r="AY5" s="138"/>
      <c r="AZ5" s="138"/>
      <c r="BA5" s="138"/>
      <c r="BB5" s="138"/>
      <c r="BC5" s="138"/>
      <c r="BD5" s="139"/>
      <c r="BE5" s="137" t="s">
        <v>99</v>
      </c>
      <c r="BF5" s="138"/>
      <c r="BG5" s="138"/>
      <c r="BH5" s="138"/>
      <c r="BI5" s="138"/>
      <c r="BJ5" s="138"/>
      <c r="BK5" s="138"/>
      <c r="BL5" s="138"/>
      <c r="BM5" s="138"/>
      <c r="BN5" s="138"/>
      <c r="BO5" s="139"/>
      <c r="BP5" s="137" t="s">
        <v>43</v>
      </c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9"/>
    </row>
    <row r="6" spans="1:80" ht="12.75">
      <c r="A6" s="134" t="s">
        <v>7</v>
      </c>
      <c r="B6" s="135"/>
      <c r="C6" s="135"/>
      <c r="D6" s="136"/>
      <c r="E6" s="134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6"/>
      <c r="AJ6" s="134" t="s">
        <v>96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6"/>
      <c r="AU6" s="134" t="s">
        <v>98</v>
      </c>
      <c r="AV6" s="135"/>
      <c r="AW6" s="135"/>
      <c r="AX6" s="135"/>
      <c r="AY6" s="135"/>
      <c r="AZ6" s="135"/>
      <c r="BA6" s="135"/>
      <c r="BB6" s="135"/>
      <c r="BC6" s="135"/>
      <c r="BD6" s="136"/>
      <c r="BE6" s="134" t="s">
        <v>100</v>
      </c>
      <c r="BF6" s="135"/>
      <c r="BG6" s="135"/>
      <c r="BH6" s="135"/>
      <c r="BI6" s="135"/>
      <c r="BJ6" s="135"/>
      <c r="BK6" s="135"/>
      <c r="BL6" s="135"/>
      <c r="BM6" s="135"/>
      <c r="BN6" s="135"/>
      <c r="BO6" s="136"/>
      <c r="BP6" s="134" t="s">
        <v>104</v>
      </c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6"/>
    </row>
    <row r="7" spans="1:80" ht="12.75">
      <c r="A7" s="134"/>
      <c r="B7" s="135"/>
      <c r="C7" s="135"/>
      <c r="D7" s="136"/>
      <c r="E7" s="134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6"/>
      <c r="AJ7" s="134"/>
      <c r="AK7" s="135"/>
      <c r="AL7" s="135"/>
      <c r="AM7" s="135"/>
      <c r="AN7" s="135"/>
      <c r="AO7" s="135"/>
      <c r="AP7" s="135"/>
      <c r="AQ7" s="135"/>
      <c r="AR7" s="135"/>
      <c r="AS7" s="135"/>
      <c r="AT7" s="136"/>
      <c r="AU7" s="134" t="s">
        <v>97</v>
      </c>
      <c r="AV7" s="135"/>
      <c r="AW7" s="135"/>
      <c r="AX7" s="135"/>
      <c r="AY7" s="135"/>
      <c r="AZ7" s="135"/>
      <c r="BA7" s="135"/>
      <c r="BB7" s="135"/>
      <c r="BC7" s="135"/>
      <c r="BD7" s="136"/>
      <c r="BE7" s="134" t="s">
        <v>38</v>
      </c>
      <c r="BF7" s="135"/>
      <c r="BG7" s="135"/>
      <c r="BH7" s="135"/>
      <c r="BI7" s="135"/>
      <c r="BJ7" s="135"/>
      <c r="BK7" s="135"/>
      <c r="BL7" s="135"/>
      <c r="BM7" s="135"/>
      <c r="BN7" s="135"/>
      <c r="BO7" s="136"/>
      <c r="BP7" s="134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6"/>
    </row>
    <row r="8" spans="1:80" ht="12.75">
      <c r="A8" s="151"/>
      <c r="B8" s="152"/>
      <c r="C8" s="152"/>
      <c r="D8" s="153"/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3"/>
      <c r="AJ8" s="151"/>
      <c r="AK8" s="152"/>
      <c r="AL8" s="152"/>
      <c r="AM8" s="152"/>
      <c r="AN8" s="152"/>
      <c r="AO8" s="152"/>
      <c r="AP8" s="152"/>
      <c r="AQ8" s="152"/>
      <c r="AR8" s="152"/>
      <c r="AS8" s="152"/>
      <c r="AT8" s="153"/>
      <c r="AU8" s="151"/>
      <c r="AV8" s="152"/>
      <c r="AW8" s="152"/>
      <c r="AX8" s="152"/>
      <c r="AY8" s="152"/>
      <c r="AZ8" s="152"/>
      <c r="BA8" s="152"/>
      <c r="BB8" s="152"/>
      <c r="BC8" s="152"/>
      <c r="BD8" s="153"/>
      <c r="BE8" s="151"/>
      <c r="BF8" s="152"/>
      <c r="BG8" s="152"/>
      <c r="BH8" s="152"/>
      <c r="BI8" s="152"/>
      <c r="BJ8" s="152"/>
      <c r="BK8" s="152"/>
      <c r="BL8" s="152"/>
      <c r="BM8" s="152"/>
      <c r="BN8" s="152"/>
      <c r="BO8" s="153"/>
      <c r="BP8" s="151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3"/>
    </row>
    <row r="9" spans="1:80" ht="12.75">
      <c r="A9" s="225">
        <v>1</v>
      </c>
      <c r="B9" s="226"/>
      <c r="C9" s="226"/>
      <c r="D9" s="227"/>
      <c r="E9" s="225">
        <v>2</v>
      </c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7"/>
      <c r="AJ9" s="225">
        <v>3</v>
      </c>
      <c r="AK9" s="226"/>
      <c r="AL9" s="226"/>
      <c r="AM9" s="226"/>
      <c r="AN9" s="226"/>
      <c r="AO9" s="226"/>
      <c r="AP9" s="226"/>
      <c r="AQ9" s="226"/>
      <c r="AR9" s="226"/>
      <c r="AS9" s="226"/>
      <c r="AT9" s="227"/>
      <c r="AU9" s="225">
        <v>4</v>
      </c>
      <c r="AV9" s="226"/>
      <c r="AW9" s="226"/>
      <c r="AX9" s="226"/>
      <c r="AY9" s="226"/>
      <c r="AZ9" s="226"/>
      <c r="BA9" s="226"/>
      <c r="BB9" s="226"/>
      <c r="BC9" s="226"/>
      <c r="BD9" s="227"/>
      <c r="BE9" s="225">
        <v>5</v>
      </c>
      <c r="BF9" s="226"/>
      <c r="BG9" s="226"/>
      <c r="BH9" s="226"/>
      <c r="BI9" s="226"/>
      <c r="BJ9" s="226"/>
      <c r="BK9" s="226"/>
      <c r="BL9" s="226"/>
      <c r="BM9" s="226"/>
      <c r="BN9" s="226"/>
      <c r="BO9" s="227"/>
      <c r="BP9" s="225">
        <v>6</v>
      </c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7"/>
    </row>
    <row r="10" spans="1:80" ht="15.75">
      <c r="A10" s="234"/>
      <c r="B10" s="235"/>
      <c r="C10" s="235"/>
      <c r="D10" s="236"/>
      <c r="E10" s="234" t="s">
        <v>218</v>
      </c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6"/>
      <c r="AJ10" s="243"/>
      <c r="AK10" s="244"/>
      <c r="AL10" s="244"/>
      <c r="AM10" s="244"/>
      <c r="AN10" s="244"/>
      <c r="AO10" s="244"/>
      <c r="AP10" s="244"/>
      <c r="AQ10" s="244"/>
      <c r="AR10" s="244"/>
      <c r="AS10" s="244"/>
      <c r="AT10" s="245"/>
      <c r="AU10" s="243"/>
      <c r="AV10" s="244"/>
      <c r="AW10" s="244"/>
      <c r="AX10" s="244"/>
      <c r="AY10" s="244"/>
      <c r="AZ10" s="244"/>
      <c r="BA10" s="244"/>
      <c r="BB10" s="244"/>
      <c r="BC10" s="244"/>
      <c r="BD10" s="245"/>
      <c r="BE10" s="243"/>
      <c r="BF10" s="244"/>
      <c r="BG10" s="244"/>
      <c r="BH10" s="244"/>
      <c r="BI10" s="244"/>
      <c r="BJ10" s="244"/>
      <c r="BK10" s="244"/>
      <c r="BL10" s="244"/>
      <c r="BM10" s="244"/>
      <c r="BN10" s="244"/>
      <c r="BO10" s="245"/>
      <c r="BP10" s="243">
        <f>AJ10*AU10*BE10</f>
        <v>0</v>
      </c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5"/>
    </row>
    <row r="11" spans="1:80" ht="15.75">
      <c r="A11" s="234"/>
      <c r="B11" s="235"/>
      <c r="C11" s="235"/>
      <c r="D11" s="236"/>
      <c r="E11" s="234" t="s">
        <v>219</v>
      </c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6"/>
      <c r="AJ11" s="243"/>
      <c r="AK11" s="244"/>
      <c r="AL11" s="244"/>
      <c r="AM11" s="244"/>
      <c r="AN11" s="244"/>
      <c r="AO11" s="244"/>
      <c r="AP11" s="244"/>
      <c r="AQ11" s="244"/>
      <c r="AR11" s="244"/>
      <c r="AS11" s="244"/>
      <c r="AT11" s="245"/>
      <c r="AU11" s="243"/>
      <c r="AV11" s="244"/>
      <c r="AW11" s="244"/>
      <c r="AX11" s="244"/>
      <c r="AY11" s="244"/>
      <c r="AZ11" s="244"/>
      <c r="BA11" s="244"/>
      <c r="BB11" s="244"/>
      <c r="BC11" s="244"/>
      <c r="BD11" s="245"/>
      <c r="BE11" s="243"/>
      <c r="BF11" s="244"/>
      <c r="BG11" s="244"/>
      <c r="BH11" s="244"/>
      <c r="BI11" s="244"/>
      <c r="BJ11" s="244"/>
      <c r="BK11" s="244"/>
      <c r="BL11" s="244"/>
      <c r="BM11" s="244"/>
      <c r="BN11" s="244"/>
      <c r="BO11" s="245"/>
      <c r="BP11" s="243">
        <f>AJ11*AU11*BE11</f>
        <v>0</v>
      </c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5"/>
    </row>
    <row r="12" spans="1:80" ht="15.75">
      <c r="A12" s="288"/>
      <c r="B12" s="289"/>
      <c r="C12" s="289"/>
      <c r="D12" s="290"/>
      <c r="E12" s="291" t="s">
        <v>31</v>
      </c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3"/>
      <c r="AJ12" s="252" t="s">
        <v>32</v>
      </c>
      <c r="AK12" s="145"/>
      <c r="AL12" s="145"/>
      <c r="AM12" s="145"/>
      <c r="AN12" s="145"/>
      <c r="AO12" s="145"/>
      <c r="AP12" s="145"/>
      <c r="AQ12" s="145"/>
      <c r="AR12" s="145"/>
      <c r="AS12" s="145"/>
      <c r="AT12" s="253"/>
      <c r="AU12" s="252" t="s">
        <v>32</v>
      </c>
      <c r="AV12" s="145"/>
      <c r="AW12" s="145"/>
      <c r="AX12" s="145"/>
      <c r="AY12" s="145"/>
      <c r="AZ12" s="145"/>
      <c r="BA12" s="145"/>
      <c r="BB12" s="145"/>
      <c r="BC12" s="145"/>
      <c r="BD12" s="253"/>
      <c r="BE12" s="252" t="s">
        <v>32</v>
      </c>
      <c r="BF12" s="145"/>
      <c r="BG12" s="145"/>
      <c r="BH12" s="145"/>
      <c r="BI12" s="145"/>
      <c r="BJ12" s="145"/>
      <c r="BK12" s="145"/>
      <c r="BL12" s="145"/>
      <c r="BM12" s="145"/>
      <c r="BN12" s="145"/>
      <c r="BO12" s="253"/>
      <c r="BP12" s="254">
        <f>SUM(BP10:CA11)</f>
        <v>0</v>
      </c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6"/>
    </row>
    <row r="13" spans="1:80" ht="10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1" customFormat="1" ht="15.75">
      <c r="A14" s="278" t="s">
        <v>558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</row>
    <row r="15" spans="1:80" s="1" customFormat="1" ht="9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</row>
    <row r="16" spans="1:80" s="6" customFormat="1" ht="17.25" customHeight="1">
      <c r="A16" s="146" t="s">
        <v>212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</row>
    <row r="17" spans="1:80" s="6" customFormat="1" ht="7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</row>
    <row r="18" spans="1:80" s="6" customFormat="1" ht="17.25" customHeight="1">
      <c r="A18" s="6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44" t="s">
        <v>157</v>
      </c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</row>
    <row r="19" spans="1:80" ht="15.75">
      <c r="A19" s="6" t="s">
        <v>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45" t="s">
        <v>161</v>
      </c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</row>
    <row r="20" spans="1:80" ht="11.25" customHeigh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</row>
    <row r="21" spans="1:80" ht="12.75">
      <c r="A21" s="137" t="s">
        <v>6</v>
      </c>
      <c r="B21" s="138"/>
      <c r="C21" s="138"/>
      <c r="D21" s="139"/>
      <c r="E21" s="137" t="s">
        <v>34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9"/>
      <c r="AN21" s="137" t="s">
        <v>39</v>
      </c>
      <c r="AO21" s="138"/>
      <c r="AP21" s="138"/>
      <c r="AQ21" s="138"/>
      <c r="AR21" s="138"/>
      <c r="AS21" s="138"/>
      <c r="AT21" s="138"/>
      <c r="AU21" s="138"/>
      <c r="AV21" s="139"/>
      <c r="AW21" s="137" t="s">
        <v>103</v>
      </c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9"/>
      <c r="BJ21" s="137" t="s">
        <v>43</v>
      </c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9"/>
    </row>
    <row r="22" spans="1:80" ht="12.75">
      <c r="A22" s="134" t="s">
        <v>7</v>
      </c>
      <c r="B22" s="135"/>
      <c r="C22" s="135"/>
      <c r="D22" s="136"/>
      <c r="E22" s="134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6"/>
      <c r="AN22" s="134" t="s">
        <v>101</v>
      </c>
      <c r="AO22" s="135"/>
      <c r="AP22" s="135"/>
      <c r="AQ22" s="135"/>
      <c r="AR22" s="135"/>
      <c r="AS22" s="135"/>
      <c r="AT22" s="135"/>
      <c r="AU22" s="135"/>
      <c r="AV22" s="136"/>
      <c r="AW22" s="134" t="s">
        <v>129</v>
      </c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6"/>
      <c r="BJ22" s="134" t="s">
        <v>93</v>
      </c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6"/>
    </row>
    <row r="23" spans="1:80" ht="12.75">
      <c r="A23" s="134"/>
      <c r="B23" s="135"/>
      <c r="C23" s="135"/>
      <c r="D23" s="136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6"/>
      <c r="AN23" s="134" t="s">
        <v>102</v>
      </c>
      <c r="AO23" s="135"/>
      <c r="AP23" s="135"/>
      <c r="AQ23" s="135"/>
      <c r="AR23" s="135"/>
      <c r="AS23" s="135"/>
      <c r="AT23" s="135"/>
      <c r="AU23" s="135"/>
      <c r="AV23" s="136"/>
      <c r="AW23" s="134" t="s">
        <v>38</v>
      </c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6"/>
      <c r="BJ23" s="134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6"/>
    </row>
    <row r="24" spans="1:80" ht="12.75">
      <c r="A24" s="134"/>
      <c r="B24" s="135"/>
      <c r="C24" s="135"/>
      <c r="D24" s="136"/>
      <c r="E24" s="134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6"/>
      <c r="AN24" s="134"/>
      <c r="AO24" s="135"/>
      <c r="AP24" s="135"/>
      <c r="AQ24" s="135"/>
      <c r="AR24" s="135"/>
      <c r="AS24" s="135"/>
      <c r="AT24" s="135"/>
      <c r="AU24" s="135"/>
      <c r="AV24" s="136"/>
      <c r="AW24" s="134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6"/>
      <c r="BJ24" s="134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6"/>
    </row>
    <row r="25" spans="1:80" ht="12.75">
      <c r="A25" s="131">
        <v>1</v>
      </c>
      <c r="B25" s="132"/>
      <c r="C25" s="132"/>
      <c r="D25" s="133"/>
      <c r="E25" s="131">
        <v>2</v>
      </c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3"/>
      <c r="AN25" s="131">
        <v>3</v>
      </c>
      <c r="AO25" s="132"/>
      <c r="AP25" s="132"/>
      <c r="AQ25" s="132"/>
      <c r="AR25" s="132"/>
      <c r="AS25" s="132"/>
      <c r="AT25" s="132"/>
      <c r="AU25" s="132"/>
      <c r="AV25" s="133"/>
      <c r="AW25" s="131">
        <v>4</v>
      </c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3"/>
      <c r="BJ25" s="131">
        <v>5</v>
      </c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3"/>
    </row>
    <row r="26" spans="1:80" ht="15.75">
      <c r="A26" s="234"/>
      <c r="B26" s="235"/>
      <c r="C26" s="235"/>
      <c r="D26" s="236"/>
      <c r="E26" s="234" t="s">
        <v>211</v>
      </c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6"/>
      <c r="AN26" s="231"/>
      <c r="AO26" s="232"/>
      <c r="AP26" s="232"/>
      <c r="AQ26" s="232"/>
      <c r="AR26" s="232"/>
      <c r="AS26" s="232"/>
      <c r="AT26" s="232"/>
      <c r="AU26" s="232"/>
      <c r="AV26" s="233"/>
      <c r="AW26" s="243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5"/>
      <c r="BJ26" s="243">
        <f>AN26*AW26</f>
        <v>0</v>
      </c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5"/>
    </row>
    <row r="27" spans="1:80" ht="15.75">
      <c r="A27" s="234"/>
      <c r="B27" s="235"/>
      <c r="C27" s="235"/>
      <c r="D27" s="236"/>
      <c r="E27" s="234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6"/>
      <c r="AN27" s="231"/>
      <c r="AO27" s="232"/>
      <c r="AP27" s="232"/>
      <c r="AQ27" s="232"/>
      <c r="AR27" s="232"/>
      <c r="AS27" s="232"/>
      <c r="AT27" s="232"/>
      <c r="AU27" s="232"/>
      <c r="AV27" s="233"/>
      <c r="AW27" s="243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5"/>
      <c r="BJ27" s="243">
        <f>AN27*AW27</f>
        <v>0</v>
      </c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5"/>
    </row>
    <row r="28" spans="1:80" ht="15.75">
      <c r="A28" s="234"/>
      <c r="B28" s="235"/>
      <c r="C28" s="235"/>
      <c r="D28" s="236"/>
      <c r="E28" s="249" t="s">
        <v>31</v>
      </c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1"/>
      <c r="AN28" s="231"/>
      <c r="AO28" s="232"/>
      <c r="AP28" s="232"/>
      <c r="AQ28" s="232"/>
      <c r="AR28" s="232"/>
      <c r="AS28" s="232"/>
      <c r="AT28" s="232"/>
      <c r="AU28" s="232"/>
      <c r="AV28" s="233"/>
      <c r="AW28" s="231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3"/>
      <c r="BJ28" s="254">
        <f>SUM(BJ26:CA27)</f>
        <v>0</v>
      </c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6"/>
    </row>
    <row r="29" spans="1:80" ht="11.25" customHeight="1">
      <c r="A29" s="26"/>
      <c r="B29" s="26"/>
      <c r="C29" s="26"/>
      <c r="D29" s="26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6" customFormat="1" ht="15.75">
      <c r="A30" s="278" t="s">
        <v>158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</row>
    <row r="31" spans="1:80" s="6" customFormat="1" ht="15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</row>
    <row r="32" spans="1:80" s="6" customFormat="1" ht="15.75">
      <c r="A32" s="146" t="s">
        <v>213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</row>
    <row r="33" spans="1:80" s="6" customFormat="1" ht="11.2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</row>
    <row r="34" spans="1:80" s="6" customFormat="1" ht="15.75">
      <c r="A34" s="6" t="s">
        <v>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44" t="s">
        <v>216</v>
      </c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</row>
    <row r="35" spans="1:80" s="6" customFormat="1" ht="15.75">
      <c r="A35" s="6" t="s">
        <v>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45" t="s">
        <v>161</v>
      </c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</row>
    <row r="36" spans="2:80" s="6" customFormat="1" ht="15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</row>
    <row r="37" spans="1:80" s="6" customFormat="1" ht="15.75">
      <c r="A37" s="137" t="s">
        <v>6</v>
      </c>
      <c r="B37" s="138"/>
      <c r="C37" s="138"/>
      <c r="D37" s="139"/>
      <c r="E37" s="137" t="s">
        <v>34</v>
      </c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9"/>
      <c r="AN37" s="137" t="s">
        <v>39</v>
      </c>
      <c r="AO37" s="138"/>
      <c r="AP37" s="138"/>
      <c r="AQ37" s="138"/>
      <c r="AR37" s="138"/>
      <c r="AS37" s="138"/>
      <c r="AT37" s="138"/>
      <c r="AU37" s="138"/>
      <c r="AV37" s="139"/>
      <c r="AW37" s="137" t="s">
        <v>215</v>
      </c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9"/>
      <c r="BJ37" s="137" t="s">
        <v>43</v>
      </c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9"/>
    </row>
    <row r="38" spans="1:80" s="6" customFormat="1" ht="15.75">
      <c r="A38" s="134" t="s">
        <v>7</v>
      </c>
      <c r="B38" s="135"/>
      <c r="C38" s="135"/>
      <c r="D38" s="136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6"/>
      <c r="AN38" s="134" t="s">
        <v>101</v>
      </c>
      <c r="AO38" s="135"/>
      <c r="AP38" s="135"/>
      <c r="AQ38" s="135"/>
      <c r="AR38" s="135"/>
      <c r="AS38" s="135"/>
      <c r="AT38" s="135"/>
      <c r="AU38" s="135"/>
      <c r="AV38" s="136"/>
      <c r="AW38" s="134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6"/>
      <c r="BJ38" s="134" t="s">
        <v>93</v>
      </c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6"/>
    </row>
    <row r="39" spans="1:80" s="6" customFormat="1" ht="15.75">
      <c r="A39" s="134"/>
      <c r="B39" s="135"/>
      <c r="C39" s="135"/>
      <c r="D39" s="136"/>
      <c r="E39" s="134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6"/>
      <c r="AN39" s="134"/>
      <c r="AO39" s="135"/>
      <c r="AP39" s="135"/>
      <c r="AQ39" s="135"/>
      <c r="AR39" s="135"/>
      <c r="AS39" s="135"/>
      <c r="AT39" s="135"/>
      <c r="AU39" s="135"/>
      <c r="AV39" s="136"/>
      <c r="AW39" s="134" t="s">
        <v>38</v>
      </c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6"/>
      <c r="BJ39" s="134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6"/>
    </row>
    <row r="40" spans="1:80" s="6" customFormat="1" ht="15.75">
      <c r="A40" s="134"/>
      <c r="B40" s="135"/>
      <c r="C40" s="135"/>
      <c r="D40" s="136"/>
      <c r="E40" s="134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6"/>
      <c r="AN40" s="134"/>
      <c r="AO40" s="135"/>
      <c r="AP40" s="135"/>
      <c r="AQ40" s="135"/>
      <c r="AR40" s="135"/>
      <c r="AS40" s="135"/>
      <c r="AT40" s="135"/>
      <c r="AU40" s="135"/>
      <c r="AV40" s="136"/>
      <c r="AW40" s="134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6"/>
      <c r="BJ40" s="134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6"/>
    </row>
    <row r="41" spans="1:80" s="6" customFormat="1" ht="15.75">
      <c r="A41" s="131">
        <v>1</v>
      </c>
      <c r="B41" s="132"/>
      <c r="C41" s="132"/>
      <c r="D41" s="133"/>
      <c r="E41" s="131">
        <v>2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3"/>
      <c r="AN41" s="131">
        <v>3</v>
      </c>
      <c r="AO41" s="132"/>
      <c r="AP41" s="132"/>
      <c r="AQ41" s="132"/>
      <c r="AR41" s="132"/>
      <c r="AS41" s="132"/>
      <c r="AT41" s="132"/>
      <c r="AU41" s="132"/>
      <c r="AV41" s="133"/>
      <c r="AW41" s="131">
        <v>4</v>
      </c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3"/>
      <c r="BJ41" s="131">
        <v>5</v>
      </c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3"/>
    </row>
    <row r="42" spans="1:80" s="6" customFormat="1" ht="17.25" customHeight="1">
      <c r="A42" s="234"/>
      <c r="B42" s="235"/>
      <c r="C42" s="235"/>
      <c r="D42" s="236"/>
      <c r="E42" s="234" t="s">
        <v>214</v>
      </c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6"/>
      <c r="AN42" s="231">
        <v>2</v>
      </c>
      <c r="AO42" s="232"/>
      <c r="AP42" s="232"/>
      <c r="AQ42" s="232"/>
      <c r="AR42" s="232"/>
      <c r="AS42" s="232"/>
      <c r="AT42" s="232"/>
      <c r="AU42" s="232"/>
      <c r="AV42" s="233"/>
      <c r="AW42" s="243">
        <v>20000</v>
      </c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5"/>
      <c r="BJ42" s="243">
        <f>AN42*AW42</f>
        <v>40000</v>
      </c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5"/>
    </row>
    <row r="43" spans="1:80" s="6" customFormat="1" ht="16.5" customHeight="1">
      <c r="A43" s="234"/>
      <c r="B43" s="235"/>
      <c r="C43" s="235"/>
      <c r="D43" s="236"/>
      <c r="E43" s="234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6"/>
      <c r="AN43" s="231"/>
      <c r="AO43" s="232"/>
      <c r="AP43" s="232"/>
      <c r="AQ43" s="232"/>
      <c r="AR43" s="232"/>
      <c r="AS43" s="232"/>
      <c r="AT43" s="232"/>
      <c r="AU43" s="232"/>
      <c r="AV43" s="233"/>
      <c r="AW43" s="243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5"/>
      <c r="BJ43" s="243">
        <f>AN43*AW43</f>
        <v>0</v>
      </c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5"/>
    </row>
    <row r="44" spans="1:80" s="6" customFormat="1" ht="15.75" customHeight="1">
      <c r="A44" s="234"/>
      <c r="B44" s="235"/>
      <c r="C44" s="235"/>
      <c r="D44" s="236"/>
      <c r="E44" s="249" t="s">
        <v>31</v>
      </c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1"/>
      <c r="AN44" s="231"/>
      <c r="AO44" s="232"/>
      <c r="AP44" s="232"/>
      <c r="AQ44" s="232"/>
      <c r="AR44" s="232"/>
      <c r="AS44" s="232"/>
      <c r="AT44" s="232"/>
      <c r="AU44" s="232"/>
      <c r="AV44" s="233"/>
      <c r="AW44" s="231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3"/>
      <c r="BJ44" s="254">
        <f>SUM(BJ42:CA43)</f>
        <v>40000</v>
      </c>
      <c r="BK44" s="255"/>
      <c r="BL44" s="255"/>
      <c r="BM44" s="255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6"/>
    </row>
    <row r="45" spans="1:80" s="6" customFormat="1" ht="15.75" customHeight="1">
      <c r="A45" s="26"/>
      <c r="B45" s="26"/>
      <c r="C45" s="26"/>
      <c r="D45" s="2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6" customFormat="1" ht="36.75" customHeight="1">
      <c r="A46" s="146" t="s">
        <v>159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</row>
    <row r="47" spans="1:80" s="6" customFormat="1" ht="8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</row>
    <row r="48" spans="1:80" s="6" customFormat="1" ht="15" customHeight="1">
      <c r="A48" s="6" t="s">
        <v>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44" t="s">
        <v>157</v>
      </c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</row>
    <row r="49" spans="1:80" s="6" customFormat="1" ht="16.5" customHeight="1">
      <c r="A49" s="6" t="s">
        <v>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145" t="s">
        <v>161</v>
      </c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</row>
    <row r="50" ht="12.75"/>
    <row r="51" spans="1:80" ht="12.75">
      <c r="A51" s="137" t="s">
        <v>6</v>
      </c>
      <c r="B51" s="138"/>
      <c r="C51" s="138"/>
      <c r="D51" s="139"/>
      <c r="E51" s="137" t="s">
        <v>80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9"/>
      <c r="AJ51" s="137" t="s">
        <v>50</v>
      </c>
      <c r="AK51" s="138"/>
      <c r="AL51" s="138"/>
      <c r="AM51" s="138"/>
      <c r="AN51" s="138"/>
      <c r="AO51" s="138"/>
      <c r="AP51" s="138"/>
      <c r="AQ51" s="138"/>
      <c r="AR51" s="138"/>
      <c r="AS51" s="138"/>
      <c r="AT51" s="139"/>
      <c r="AU51" s="137" t="s">
        <v>107</v>
      </c>
      <c r="AV51" s="138"/>
      <c r="AW51" s="138"/>
      <c r="AX51" s="138"/>
      <c r="AY51" s="138"/>
      <c r="AZ51" s="138"/>
      <c r="BA51" s="138"/>
      <c r="BB51" s="138"/>
      <c r="BC51" s="138"/>
      <c r="BD51" s="139"/>
      <c r="BE51" s="137" t="s">
        <v>110</v>
      </c>
      <c r="BF51" s="138"/>
      <c r="BG51" s="138"/>
      <c r="BH51" s="138"/>
      <c r="BI51" s="138"/>
      <c r="BJ51" s="138"/>
      <c r="BK51" s="138"/>
      <c r="BL51" s="138"/>
      <c r="BM51" s="138"/>
      <c r="BN51" s="138"/>
      <c r="BO51" s="139"/>
      <c r="BP51" s="137" t="s">
        <v>43</v>
      </c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9"/>
    </row>
    <row r="52" spans="1:80" ht="12.75">
      <c r="A52" s="134" t="s">
        <v>7</v>
      </c>
      <c r="B52" s="135"/>
      <c r="C52" s="135"/>
      <c r="D52" s="136"/>
      <c r="E52" s="134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6"/>
      <c r="AJ52" s="134" t="s">
        <v>105</v>
      </c>
      <c r="AK52" s="135"/>
      <c r="AL52" s="135"/>
      <c r="AM52" s="135"/>
      <c r="AN52" s="135"/>
      <c r="AO52" s="135"/>
      <c r="AP52" s="135"/>
      <c r="AQ52" s="135"/>
      <c r="AR52" s="135"/>
      <c r="AS52" s="135"/>
      <c r="AT52" s="136"/>
      <c r="AU52" s="134" t="s">
        <v>108</v>
      </c>
      <c r="AV52" s="135"/>
      <c r="AW52" s="135"/>
      <c r="AX52" s="135"/>
      <c r="AY52" s="135"/>
      <c r="AZ52" s="135"/>
      <c r="BA52" s="135"/>
      <c r="BB52" s="135"/>
      <c r="BC52" s="135"/>
      <c r="BD52" s="136"/>
      <c r="BE52" s="134" t="s">
        <v>87</v>
      </c>
      <c r="BF52" s="135"/>
      <c r="BG52" s="135"/>
      <c r="BH52" s="135"/>
      <c r="BI52" s="135"/>
      <c r="BJ52" s="135"/>
      <c r="BK52" s="135"/>
      <c r="BL52" s="135"/>
      <c r="BM52" s="135"/>
      <c r="BN52" s="135"/>
      <c r="BO52" s="136"/>
      <c r="BP52" s="134" t="s">
        <v>130</v>
      </c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6"/>
    </row>
    <row r="53" spans="1:80" ht="12.75">
      <c r="A53" s="134"/>
      <c r="B53" s="135"/>
      <c r="C53" s="135"/>
      <c r="D53" s="136"/>
      <c r="E53" s="134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6"/>
      <c r="AJ53" s="134" t="s">
        <v>106</v>
      </c>
      <c r="AK53" s="135"/>
      <c r="AL53" s="135"/>
      <c r="AM53" s="135"/>
      <c r="AN53" s="135"/>
      <c r="AO53" s="135"/>
      <c r="AP53" s="135"/>
      <c r="AQ53" s="135"/>
      <c r="AR53" s="135"/>
      <c r="AS53" s="135"/>
      <c r="AT53" s="136"/>
      <c r="AU53" s="134" t="s">
        <v>109</v>
      </c>
      <c r="AV53" s="135"/>
      <c r="AW53" s="135"/>
      <c r="AX53" s="135"/>
      <c r="AY53" s="135"/>
      <c r="AZ53" s="135"/>
      <c r="BA53" s="135"/>
      <c r="BB53" s="135"/>
      <c r="BC53" s="135"/>
      <c r="BD53" s="136"/>
      <c r="BE53" s="134"/>
      <c r="BF53" s="135"/>
      <c r="BG53" s="135"/>
      <c r="BH53" s="135"/>
      <c r="BI53" s="135"/>
      <c r="BJ53" s="135"/>
      <c r="BK53" s="135"/>
      <c r="BL53" s="135"/>
      <c r="BM53" s="135"/>
      <c r="BN53" s="135"/>
      <c r="BO53" s="136"/>
      <c r="BP53" s="134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6"/>
    </row>
    <row r="54" spans="1:80" ht="12.75">
      <c r="A54" s="151"/>
      <c r="B54" s="152"/>
      <c r="C54" s="152"/>
      <c r="D54" s="153"/>
      <c r="E54" s="151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3"/>
      <c r="AJ54" s="151"/>
      <c r="AK54" s="152"/>
      <c r="AL54" s="152"/>
      <c r="AM54" s="152"/>
      <c r="AN54" s="152"/>
      <c r="AO54" s="152"/>
      <c r="AP54" s="152"/>
      <c r="AQ54" s="152"/>
      <c r="AR54" s="152"/>
      <c r="AS54" s="152"/>
      <c r="AT54" s="153"/>
      <c r="AU54" s="151"/>
      <c r="AV54" s="152"/>
      <c r="AW54" s="152"/>
      <c r="AX54" s="152"/>
      <c r="AY54" s="152"/>
      <c r="AZ54" s="152"/>
      <c r="BA54" s="152"/>
      <c r="BB54" s="152"/>
      <c r="BC54" s="152"/>
      <c r="BD54" s="153"/>
      <c r="BE54" s="151"/>
      <c r="BF54" s="152"/>
      <c r="BG54" s="152"/>
      <c r="BH54" s="152"/>
      <c r="BI54" s="152"/>
      <c r="BJ54" s="152"/>
      <c r="BK54" s="152"/>
      <c r="BL54" s="152"/>
      <c r="BM54" s="152"/>
      <c r="BN54" s="152"/>
      <c r="BO54" s="153"/>
      <c r="BP54" s="151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3"/>
    </row>
    <row r="55" spans="1:80" ht="12.75">
      <c r="A55" s="225">
        <v>1</v>
      </c>
      <c r="B55" s="226"/>
      <c r="C55" s="226"/>
      <c r="D55" s="227"/>
      <c r="E55" s="225">
        <v>2</v>
      </c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7"/>
      <c r="AJ55" s="225">
        <v>4</v>
      </c>
      <c r="AK55" s="226"/>
      <c r="AL55" s="226"/>
      <c r="AM55" s="226"/>
      <c r="AN55" s="226"/>
      <c r="AO55" s="226"/>
      <c r="AP55" s="226"/>
      <c r="AQ55" s="226"/>
      <c r="AR55" s="226"/>
      <c r="AS55" s="226"/>
      <c r="AT55" s="227"/>
      <c r="AU55" s="225">
        <v>5</v>
      </c>
      <c r="AV55" s="226"/>
      <c r="AW55" s="226"/>
      <c r="AX55" s="226"/>
      <c r="AY55" s="226"/>
      <c r="AZ55" s="226"/>
      <c r="BA55" s="226"/>
      <c r="BB55" s="226"/>
      <c r="BC55" s="226"/>
      <c r="BD55" s="227"/>
      <c r="BE55" s="225">
        <v>6</v>
      </c>
      <c r="BF55" s="226"/>
      <c r="BG55" s="226"/>
      <c r="BH55" s="226"/>
      <c r="BI55" s="226"/>
      <c r="BJ55" s="226"/>
      <c r="BK55" s="226"/>
      <c r="BL55" s="226"/>
      <c r="BM55" s="226"/>
      <c r="BN55" s="226"/>
      <c r="BO55" s="227"/>
      <c r="BP55" s="225">
        <v>7</v>
      </c>
      <c r="BQ55" s="226"/>
      <c r="BR55" s="226"/>
      <c r="BS55" s="226"/>
      <c r="BT55" s="226"/>
      <c r="BU55" s="226"/>
      <c r="BV55" s="226"/>
      <c r="BW55" s="226"/>
      <c r="BX55" s="226"/>
      <c r="BY55" s="226"/>
      <c r="BZ55" s="226"/>
      <c r="CA55" s="226"/>
      <c r="CB55" s="227"/>
    </row>
    <row r="56" spans="1:80" ht="15.75">
      <c r="A56" s="234"/>
      <c r="B56" s="235"/>
      <c r="C56" s="235"/>
      <c r="D56" s="236"/>
      <c r="E56" s="234" t="s">
        <v>310</v>
      </c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128"/>
      <c r="AK56" s="129"/>
      <c r="AL56" s="129"/>
      <c r="AM56" s="129"/>
      <c r="AN56" s="129"/>
      <c r="AO56" s="129"/>
      <c r="AP56" s="129"/>
      <c r="AQ56" s="129"/>
      <c r="AR56" s="129"/>
      <c r="AS56" s="129"/>
      <c r="AT56" s="130"/>
      <c r="AU56" s="128"/>
      <c r="AV56" s="129"/>
      <c r="AW56" s="129"/>
      <c r="AX56" s="129"/>
      <c r="AY56" s="129"/>
      <c r="AZ56" s="129"/>
      <c r="BA56" s="129"/>
      <c r="BB56" s="129"/>
      <c r="BC56" s="129"/>
      <c r="BD56" s="130"/>
      <c r="BE56" s="128"/>
      <c r="BF56" s="129"/>
      <c r="BG56" s="129"/>
      <c r="BH56" s="129"/>
      <c r="BI56" s="129"/>
      <c r="BJ56" s="129"/>
      <c r="BK56" s="129"/>
      <c r="BL56" s="129"/>
      <c r="BM56" s="129"/>
      <c r="BN56" s="129"/>
      <c r="BO56" s="130"/>
      <c r="BP56" s="243">
        <f aca="true" t="shared" si="0" ref="BP56:BP61">AJ56*AU56*BE56</f>
        <v>0</v>
      </c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5"/>
    </row>
    <row r="57" spans="1:80" ht="15.75">
      <c r="A57" s="234"/>
      <c r="B57" s="235"/>
      <c r="C57" s="235"/>
      <c r="D57" s="236"/>
      <c r="E57" s="234" t="s">
        <v>311</v>
      </c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6"/>
      <c r="AJ57" s="128"/>
      <c r="AK57" s="129"/>
      <c r="AL57" s="129"/>
      <c r="AM57" s="129"/>
      <c r="AN57" s="129"/>
      <c r="AO57" s="129"/>
      <c r="AP57" s="129"/>
      <c r="AQ57" s="129"/>
      <c r="AR57" s="129"/>
      <c r="AS57" s="129"/>
      <c r="AT57" s="130"/>
      <c r="AU57" s="128"/>
      <c r="AV57" s="129"/>
      <c r="AW57" s="129"/>
      <c r="AX57" s="129"/>
      <c r="AY57" s="129"/>
      <c r="AZ57" s="129"/>
      <c r="BA57" s="129"/>
      <c r="BB57" s="129"/>
      <c r="BC57" s="129"/>
      <c r="BD57" s="130"/>
      <c r="BE57" s="128"/>
      <c r="BF57" s="129"/>
      <c r="BG57" s="129"/>
      <c r="BH57" s="129"/>
      <c r="BI57" s="129"/>
      <c r="BJ57" s="129"/>
      <c r="BK57" s="129"/>
      <c r="BL57" s="129"/>
      <c r="BM57" s="129"/>
      <c r="BN57" s="129"/>
      <c r="BO57" s="130"/>
      <c r="BP57" s="243">
        <f t="shared" si="0"/>
        <v>0</v>
      </c>
      <c r="BQ57" s="244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5"/>
    </row>
    <row r="58" spans="1:80" ht="15.75">
      <c r="A58" s="234"/>
      <c r="B58" s="235"/>
      <c r="C58" s="235"/>
      <c r="D58" s="236"/>
      <c r="E58" s="234" t="s">
        <v>312</v>
      </c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6"/>
      <c r="AJ58" s="128"/>
      <c r="AK58" s="129"/>
      <c r="AL58" s="129"/>
      <c r="AM58" s="129"/>
      <c r="AN58" s="129"/>
      <c r="AO58" s="129"/>
      <c r="AP58" s="129"/>
      <c r="AQ58" s="129"/>
      <c r="AR58" s="129"/>
      <c r="AS58" s="129"/>
      <c r="AT58" s="130"/>
      <c r="AU58" s="128"/>
      <c r="AV58" s="129"/>
      <c r="AW58" s="129"/>
      <c r="AX58" s="129"/>
      <c r="AY58" s="129"/>
      <c r="AZ58" s="129"/>
      <c r="BA58" s="129"/>
      <c r="BB58" s="129"/>
      <c r="BC58" s="129"/>
      <c r="BD58" s="130"/>
      <c r="BE58" s="128"/>
      <c r="BF58" s="129"/>
      <c r="BG58" s="129"/>
      <c r="BH58" s="129"/>
      <c r="BI58" s="129"/>
      <c r="BJ58" s="129"/>
      <c r="BK58" s="129"/>
      <c r="BL58" s="129"/>
      <c r="BM58" s="129"/>
      <c r="BN58" s="129"/>
      <c r="BO58" s="130"/>
      <c r="BP58" s="243">
        <f t="shared" si="0"/>
        <v>0</v>
      </c>
      <c r="BQ58" s="244"/>
      <c r="BR58" s="244"/>
      <c r="BS58" s="244"/>
      <c r="BT58" s="244"/>
      <c r="BU58" s="244"/>
      <c r="BV58" s="244"/>
      <c r="BW58" s="244"/>
      <c r="BX58" s="244"/>
      <c r="BY58" s="244"/>
      <c r="BZ58" s="244"/>
      <c r="CA58" s="244"/>
      <c r="CB58" s="245"/>
    </row>
    <row r="59" spans="1:80" ht="15.75">
      <c r="A59" s="234"/>
      <c r="B59" s="235"/>
      <c r="C59" s="235"/>
      <c r="D59" s="236"/>
      <c r="E59" s="234" t="s">
        <v>313</v>
      </c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6"/>
      <c r="AJ59" s="128"/>
      <c r="AK59" s="129"/>
      <c r="AL59" s="129"/>
      <c r="AM59" s="129"/>
      <c r="AN59" s="129"/>
      <c r="AO59" s="129"/>
      <c r="AP59" s="129"/>
      <c r="AQ59" s="129"/>
      <c r="AR59" s="129"/>
      <c r="AS59" s="129"/>
      <c r="AT59" s="130"/>
      <c r="AU59" s="128"/>
      <c r="AV59" s="129"/>
      <c r="AW59" s="129"/>
      <c r="AX59" s="129"/>
      <c r="AY59" s="129"/>
      <c r="AZ59" s="129"/>
      <c r="BA59" s="129"/>
      <c r="BB59" s="129"/>
      <c r="BC59" s="129"/>
      <c r="BD59" s="130"/>
      <c r="BE59" s="128"/>
      <c r="BF59" s="129"/>
      <c r="BG59" s="129"/>
      <c r="BH59" s="129"/>
      <c r="BI59" s="129"/>
      <c r="BJ59" s="129"/>
      <c r="BK59" s="129"/>
      <c r="BL59" s="129"/>
      <c r="BM59" s="129"/>
      <c r="BN59" s="129"/>
      <c r="BO59" s="130"/>
      <c r="BP59" s="243">
        <f t="shared" si="0"/>
        <v>0</v>
      </c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5"/>
    </row>
    <row r="60" spans="1:80" ht="15.75">
      <c r="A60" s="234"/>
      <c r="B60" s="235"/>
      <c r="C60" s="235"/>
      <c r="D60" s="236"/>
      <c r="E60" s="234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6"/>
      <c r="AJ60" s="128"/>
      <c r="AK60" s="129"/>
      <c r="AL60" s="129"/>
      <c r="AM60" s="129"/>
      <c r="AN60" s="129"/>
      <c r="AO60" s="129"/>
      <c r="AP60" s="129"/>
      <c r="AQ60" s="129"/>
      <c r="AR60" s="129"/>
      <c r="AS60" s="129"/>
      <c r="AT60" s="130"/>
      <c r="AU60" s="128"/>
      <c r="AV60" s="129"/>
      <c r="AW60" s="129"/>
      <c r="AX60" s="129"/>
      <c r="AY60" s="129"/>
      <c r="AZ60" s="129"/>
      <c r="BA60" s="129"/>
      <c r="BB60" s="129"/>
      <c r="BC60" s="129"/>
      <c r="BD60" s="130"/>
      <c r="BE60" s="128"/>
      <c r="BF60" s="129"/>
      <c r="BG60" s="129"/>
      <c r="BH60" s="129"/>
      <c r="BI60" s="129"/>
      <c r="BJ60" s="129"/>
      <c r="BK60" s="129"/>
      <c r="BL60" s="129"/>
      <c r="BM60" s="129"/>
      <c r="BN60" s="129"/>
      <c r="BO60" s="130"/>
      <c r="BP60" s="243">
        <f t="shared" si="0"/>
        <v>0</v>
      </c>
      <c r="BQ60" s="244"/>
      <c r="BR60" s="244"/>
      <c r="BS60" s="244"/>
      <c r="BT60" s="244"/>
      <c r="BU60" s="244"/>
      <c r="BV60" s="244"/>
      <c r="BW60" s="244"/>
      <c r="BX60" s="244"/>
      <c r="BY60" s="244"/>
      <c r="BZ60" s="244"/>
      <c r="CA60" s="244"/>
      <c r="CB60" s="245"/>
    </row>
    <row r="61" spans="1:80" ht="15.75">
      <c r="A61" s="234"/>
      <c r="B61" s="235"/>
      <c r="C61" s="235"/>
      <c r="D61" s="236"/>
      <c r="E61" s="246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8"/>
      <c r="AJ61" s="128"/>
      <c r="AK61" s="129"/>
      <c r="AL61" s="129"/>
      <c r="AM61" s="129"/>
      <c r="AN61" s="129"/>
      <c r="AO61" s="129"/>
      <c r="AP61" s="129"/>
      <c r="AQ61" s="129"/>
      <c r="AR61" s="129"/>
      <c r="AS61" s="129"/>
      <c r="AT61" s="130"/>
      <c r="AU61" s="128"/>
      <c r="AV61" s="129"/>
      <c r="AW61" s="129"/>
      <c r="AX61" s="129"/>
      <c r="AY61" s="129"/>
      <c r="AZ61" s="129"/>
      <c r="BA61" s="129"/>
      <c r="BB61" s="129"/>
      <c r="BC61" s="129"/>
      <c r="BD61" s="130"/>
      <c r="BE61" s="128"/>
      <c r="BF61" s="129"/>
      <c r="BG61" s="129"/>
      <c r="BH61" s="129"/>
      <c r="BI61" s="129"/>
      <c r="BJ61" s="129"/>
      <c r="BK61" s="129"/>
      <c r="BL61" s="129"/>
      <c r="BM61" s="129"/>
      <c r="BN61" s="129"/>
      <c r="BO61" s="130"/>
      <c r="BP61" s="243">
        <f t="shared" si="0"/>
        <v>0</v>
      </c>
      <c r="BQ61" s="244"/>
      <c r="BR61" s="244"/>
      <c r="BS61" s="244"/>
      <c r="BT61" s="244"/>
      <c r="BU61" s="244"/>
      <c r="BV61" s="244"/>
      <c r="BW61" s="244"/>
      <c r="BX61" s="244"/>
      <c r="BY61" s="244"/>
      <c r="BZ61" s="244"/>
      <c r="CA61" s="244"/>
      <c r="CB61" s="245"/>
    </row>
    <row r="62" spans="1:80" ht="15.75">
      <c r="A62" s="234"/>
      <c r="B62" s="235"/>
      <c r="C62" s="235"/>
      <c r="D62" s="236"/>
      <c r="E62" s="249" t="s">
        <v>31</v>
      </c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1"/>
      <c r="AJ62" s="252" t="s">
        <v>32</v>
      </c>
      <c r="AK62" s="145"/>
      <c r="AL62" s="145"/>
      <c r="AM62" s="145"/>
      <c r="AN62" s="145"/>
      <c r="AO62" s="145"/>
      <c r="AP62" s="145"/>
      <c r="AQ62" s="145"/>
      <c r="AR62" s="145"/>
      <c r="AS62" s="145"/>
      <c r="AT62" s="253"/>
      <c r="AU62" s="252" t="s">
        <v>32</v>
      </c>
      <c r="AV62" s="145"/>
      <c r="AW62" s="145"/>
      <c r="AX62" s="145"/>
      <c r="AY62" s="145"/>
      <c r="AZ62" s="145"/>
      <c r="BA62" s="145"/>
      <c r="BB62" s="145"/>
      <c r="BC62" s="145"/>
      <c r="BD62" s="253"/>
      <c r="BE62" s="252" t="s">
        <v>32</v>
      </c>
      <c r="BF62" s="145"/>
      <c r="BG62" s="145"/>
      <c r="BH62" s="145"/>
      <c r="BI62" s="145"/>
      <c r="BJ62" s="145"/>
      <c r="BK62" s="145"/>
      <c r="BL62" s="145"/>
      <c r="BM62" s="145"/>
      <c r="BN62" s="145"/>
      <c r="BO62" s="253"/>
      <c r="BP62" s="254">
        <f>SUM(BP60:CB61)</f>
        <v>0</v>
      </c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B62" s="256"/>
    </row>
    <row r="63" spans="1:80" ht="9" customHeight="1">
      <c r="A63" s="26"/>
      <c r="B63" s="26"/>
      <c r="C63" s="26"/>
      <c r="D63" s="2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</row>
    <row r="64" spans="1:80" ht="17.25" customHeight="1">
      <c r="A64" s="278" t="s">
        <v>559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8"/>
      <c r="BI64" s="278"/>
      <c r="BJ64" s="278"/>
      <c r="BK64" s="278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</row>
    <row r="65" spans="1:80" ht="17.25" customHeight="1">
      <c r="A65" s="278" t="s">
        <v>560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</row>
    <row r="66" spans="1:80" ht="17.25" customHeight="1">
      <c r="A66" s="278" t="s">
        <v>561</v>
      </c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</row>
    <row r="67" spans="1:80" ht="17.25" customHeight="1">
      <c r="A67" s="278" t="s">
        <v>591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</row>
    <row r="68" spans="1:80" ht="17.25" customHeight="1">
      <c r="A68" s="278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</row>
    <row r="69" spans="1:80" ht="17.25" customHeight="1">
      <c r="A69" s="26"/>
      <c r="B69" s="26"/>
      <c r="C69" s="26"/>
      <c r="D69" s="26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s="6" customFormat="1" ht="31.5" customHeight="1">
      <c r="A70" s="146" t="s">
        <v>148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</row>
    <row r="71" spans="1:80" s="6" customFormat="1" ht="7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</row>
    <row r="72" spans="1:80" s="6" customFormat="1" ht="14.25" customHeight="1">
      <c r="A72" s="6" t="s">
        <v>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44" t="s">
        <v>157</v>
      </c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</row>
    <row r="73" spans="1:80" s="6" customFormat="1" ht="12.75" customHeight="1">
      <c r="A73" s="6" t="s">
        <v>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145" t="s">
        <v>161</v>
      </c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</row>
    <row r="75" spans="1:80" ht="12.75">
      <c r="A75" s="137" t="s">
        <v>6</v>
      </c>
      <c r="B75" s="138"/>
      <c r="C75" s="138"/>
      <c r="D75" s="139"/>
      <c r="E75" s="137" t="s">
        <v>80</v>
      </c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9"/>
      <c r="AR75" s="137" t="s">
        <v>39</v>
      </c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9"/>
      <c r="BD75" s="137" t="s">
        <v>111</v>
      </c>
      <c r="BE75" s="138"/>
      <c r="BF75" s="138"/>
      <c r="BG75" s="138"/>
      <c r="BH75" s="138"/>
      <c r="BI75" s="138"/>
      <c r="BJ75" s="138"/>
      <c r="BK75" s="138"/>
      <c r="BL75" s="138"/>
      <c r="BM75" s="138"/>
      <c r="BN75" s="139"/>
      <c r="BO75" s="137" t="s">
        <v>99</v>
      </c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9"/>
    </row>
    <row r="76" spans="1:80" ht="12.75">
      <c r="A76" s="134" t="s">
        <v>7</v>
      </c>
      <c r="B76" s="135"/>
      <c r="C76" s="135"/>
      <c r="D76" s="136"/>
      <c r="E76" s="134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6"/>
      <c r="AR76" s="134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6"/>
      <c r="BD76" s="134" t="s">
        <v>112</v>
      </c>
      <c r="BE76" s="135"/>
      <c r="BF76" s="135"/>
      <c r="BG76" s="135"/>
      <c r="BH76" s="135"/>
      <c r="BI76" s="135"/>
      <c r="BJ76" s="135"/>
      <c r="BK76" s="135"/>
      <c r="BL76" s="135"/>
      <c r="BM76" s="135"/>
      <c r="BN76" s="136"/>
      <c r="BO76" s="134" t="s">
        <v>114</v>
      </c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6"/>
    </row>
    <row r="77" spans="1:80" ht="12.75">
      <c r="A77" s="134"/>
      <c r="B77" s="135"/>
      <c r="C77" s="135"/>
      <c r="D77" s="136"/>
      <c r="E77" s="134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6"/>
      <c r="AR77" s="134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6"/>
      <c r="BD77" s="134" t="s">
        <v>113</v>
      </c>
      <c r="BE77" s="135"/>
      <c r="BF77" s="135"/>
      <c r="BG77" s="135"/>
      <c r="BH77" s="135"/>
      <c r="BI77" s="135"/>
      <c r="BJ77" s="135"/>
      <c r="BK77" s="135"/>
      <c r="BL77" s="135"/>
      <c r="BM77" s="135"/>
      <c r="BN77" s="136"/>
      <c r="BO77" s="134" t="s">
        <v>38</v>
      </c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6"/>
    </row>
    <row r="78" spans="1:80" ht="12.75">
      <c r="A78" s="131">
        <v>1</v>
      </c>
      <c r="B78" s="132"/>
      <c r="C78" s="132"/>
      <c r="D78" s="133"/>
      <c r="E78" s="131">
        <v>2</v>
      </c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3"/>
      <c r="AR78" s="131">
        <v>4</v>
      </c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3"/>
      <c r="BD78" s="131">
        <v>5</v>
      </c>
      <c r="BE78" s="132"/>
      <c r="BF78" s="132"/>
      <c r="BG78" s="132"/>
      <c r="BH78" s="132"/>
      <c r="BI78" s="132"/>
      <c r="BJ78" s="132"/>
      <c r="BK78" s="132"/>
      <c r="BL78" s="132"/>
      <c r="BM78" s="132"/>
      <c r="BN78" s="133"/>
      <c r="BO78" s="131">
        <v>6</v>
      </c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3"/>
    </row>
    <row r="79" spans="1:80" ht="15.75">
      <c r="A79" s="234"/>
      <c r="B79" s="235"/>
      <c r="C79" s="235"/>
      <c r="D79" s="236"/>
      <c r="E79" s="234" t="s">
        <v>220</v>
      </c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6"/>
      <c r="AR79" s="243">
        <v>0</v>
      </c>
      <c r="AS79" s="244"/>
      <c r="AT79" s="244"/>
      <c r="AU79" s="244"/>
      <c r="AV79" s="244"/>
      <c r="AW79" s="244"/>
      <c r="AX79" s="244"/>
      <c r="AY79" s="244"/>
      <c r="AZ79" s="244"/>
      <c r="BA79" s="244"/>
      <c r="BB79" s="244"/>
      <c r="BC79" s="245"/>
      <c r="BD79" s="243"/>
      <c r="BE79" s="244"/>
      <c r="BF79" s="244"/>
      <c r="BG79" s="244"/>
      <c r="BH79" s="244"/>
      <c r="BI79" s="244"/>
      <c r="BJ79" s="244"/>
      <c r="BK79" s="244"/>
      <c r="BL79" s="244"/>
      <c r="BM79" s="244"/>
      <c r="BN79" s="245"/>
      <c r="BO79" s="243"/>
      <c r="BP79" s="244"/>
      <c r="BQ79" s="244"/>
      <c r="BR79" s="244"/>
      <c r="BS79" s="244"/>
      <c r="BT79" s="244"/>
      <c r="BU79" s="244"/>
      <c r="BV79" s="244"/>
      <c r="BW79" s="244"/>
      <c r="BX79" s="244"/>
      <c r="BY79" s="244"/>
      <c r="BZ79" s="244"/>
      <c r="CA79" s="244"/>
      <c r="CB79" s="245"/>
    </row>
    <row r="80" spans="1:80" ht="15.75">
      <c r="A80" s="234"/>
      <c r="B80" s="235"/>
      <c r="C80" s="235"/>
      <c r="D80" s="236"/>
      <c r="E80" s="234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6"/>
      <c r="AR80" s="254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6"/>
      <c r="BD80" s="254"/>
      <c r="BE80" s="255"/>
      <c r="BF80" s="255"/>
      <c r="BG80" s="255"/>
      <c r="BH80" s="255"/>
      <c r="BI80" s="255"/>
      <c r="BJ80" s="255"/>
      <c r="BK80" s="255"/>
      <c r="BL80" s="255"/>
      <c r="BM80" s="255"/>
      <c r="BN80" s="256"/>
      <c r="BO80" s="254"/>
      <c r="BP80" s="255"/>
      <c r="BQ80" s="255"/>
      <c r="BR80" s="255"/>
      <c r="BS80" s="255"/>
      <c r="BT80" s="255"/>
      <c r="BU80" s="255"/>
      <c r="BV80" s="255"/>
      <c r="BW80" s="255"/>
      <c r="BX80" s="255"/>
      <c r="BY80" s="255"/>
      <c r="BZ80" s="255"/>
      <c r="CA80" s="255"/>
      <c r="CB80" s="256"/>
    </row>
    <row r="81" spans="1:80" ht="15.75">
      <c r="A81" s="234"/>
      <c r="B81" s="235"/>
      <c r="C81" s="235"/>
      <c r="D81" s="236"/>
      <c r="E81" s="249" t="s">
        <v>31</v>
      </c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  <c r="AO81" s="250"/>
      <c r="AP81" s="250"/>
      <c r="AQ81" s="251"/>
      <c r="AR81" s="252" t="s">
        <v>32</v>
      </c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253"/>
      <c r="BD81" s="252" t="s">
        <v>32</v>
      </c>
      <c r="BE81" s="145"/>
      <c r="BF81" s="145"/>
      <c r="BG81" s="145"/>
      <c r="BH81" s="145"/>
      <c r="BI81" s="145"/>
      <c r="BJ81" s="145"/>
      <c r="BK81" s="145"/>
      <c r="BL81" s="145"/>
      <c r="BM81" s="145"/>
      <c r="BN81" s="253"/>
      <c r="BO81" s="279">
        <f>SUM(BO79:CA80)</f>
        <v>0</v>
      </c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4"/>
    </row>
    <row r="82" s="1" customFormat="1" ht="15.75"/>
  </sheetData>
  <sheetProtection/>
  <mergeCells count="256">
    <mergeCell ref="BP61:CB61"/>
    <mergeCell ref="E62:AI62"/>
    <mergeCell ref="AJ62:AT62"/>
    <mergeCell ref="A61:D61"/>
    <mergeCell ref="AU61:BD61"/>
    <mergeCell ref="BE61:BO61"/>
    <mergeCell ref="BE62:BO62"/>
    <mergeCell ref="BP62:CB62"/>
    <mergeCell ref="AN42:AV42"/>
    <mergeCell ref="AW42:BI42"/>
    <mergeCell ref="AW40:BI40"/>
    <mergeCell ref="E44:AM44"/>
    <mergeCell ref="AN44:AV44"/>
    <mergeCell ref="A43:D43"/>
    <mergeCell ref="E43:AM43"/>
    <mergeCell ref="AN43:AV43"/>
    <mergeCell ref="E41:AM41"/>
    <mergeCell ref="AN41:AV41"/>
    <mergeCell ref="E51:AI51"/>
    <mergeCell ref="AJ51:AT51"/>
    <mergeCell ref="A62:D62"/>
    <mergeCell ref="AJ61:AT61"/>
    <mergeCell ref="E55:AI55"/>
    <mergeCell ref="AJ55:AT55"/>
    <mergeCell ref="A53:D53"/>
    <mergeCell ref="E53:AI53"/>
    <mergeCell ref="E56:AI56"/>
    <mergeCell ref="A58:D58"/>
    <mergeCell ref="A56:D56"/>
    <mergeCell ref="E60:AI60"/>
    <mergeCell ref="BE60:BO60"/>
    <mergeCell ref="AJ53:AT53"/>
    <mergeCell ref="A42:D42"/>
    <mergeCell ref="E42:AM42"/>
    <mergeCell ref="A54:D54"/>
    <mergeCell ref="E54:AI54"/>
    <mergeCell ref="A60:D60"/>
    <mergeCell ref="AJ60:AT60"/>
    <mergeCell ref="BJ42:CB42"/>
    <mergeCell ref="BP59:CB59"/>
    <mergeCell ref="A59:D59"/>
    <mergeCell ref="E59:AI59"/>
    <mergeCell ref="AU60:BD60"/>
    <mergeCell ref="AW44:BI44"/>
    <mergeCell ref="AU56:BD56"/>
    <mergeCell ref="AJ57:AT57"/>
    <mergeCell ref="AJ59:AT59"/>
    <mergeCell ref="A55:D55"/>
    <mergeCell ref="BO75:CB75"/>
    <mergeCell ref="AH73:CB73"/>
    <mergeCell ref="A64:CB64"/>
    <mergeCell ref="S72:CB72"/>
    <mergeCell ref="AU62:BD62"/>
    <mergeCell ref="E39:AM39"/>
    <mergeCell ref="A40:D40"/>
    <mergeCell ref="E40:AM40"/>
    <mergeCell ref="A68:CB68"/>
    <mergeCell ref="BE59:BO59"/>
    <mergeCell ref="AR76:BC76"/>
    <mergeCell ref="BD77:BN77"/>
    <mergeCell ref="AW43:BI43"/>
    <mergeCell ref="A44:D44"/>
    <mergeCell ref="AU59:BD59"/>
    <mergeCell ref="AR75:BC75"/>
    <mergeCell ref="BD75:BN75"/>
    <mergeCell ref="AR77:BC77"/>
    <mergeCell ref="BE55:BO55"/>
    <mergeCell ref="BE53:BO53"/>
    <mergeCell ref="E77:AQ77"/>
    <mergeCell ref="A78:D78"/>
    <mergeCell ref="BD76:BN76"/>
    <mergeCell ref="A80:D80"/>
    <mergeCell ref="E80:AQ80"/>
    <mergeCell ref="A67:CB67"/>
    <mergeCell ref="BD80:BN80"/>
    <mergeCell ref="BD78:BN78"/>
    <mergeCell ref="BO78:CB78"/>
    <mergeCell ref="E76:AQ76"/>
    <mergeCell ref="A81:D81"/>
    <mergeCell ref="E81:AQ81"/>
    <mergeCell ref="AR81:BC81"/>
    <mergeCell ref="BD81:BN81"/>
    <mergeCell ref="A79:D79"/>
    <mergeCell ref="BO77:CB77"/>
    <mergeCell ref="BO81:CB81"/>
    <mergeCell ref="A77:D77"/>
    <mergeCell ref="AR80:BC80"/>
    <mergeCell ref="BO80:CB80"/>
    <mergeCell ref="A76:D76"/>
    <mergeCell ref="E75:AQ75"/>
    <mergeCell ref="A75:D75"/>
    <mergeCell ref="BO76:CB76"/>
    <mergeCell ref="AR79:BC79"/>
    <mergeCell ref="BD79:BN79"/>
    <mergeCell ref="E78:AQ78"/>
    <mergeCell ref="BO79:CB79"/>
    <mergeCell ref="E79:AQ79"/>
    <mergeCell ref="AR78:BC78"/>
    <mergeCell ref="A70:CB70"/>
    <mergeCell ref="A65:CB65"/>
    <mergeCell ref="A66:CB66"/>
    <mergeCell ref="BP60:CB60"/>
    <mergeCell ref="AU53:BD53"/>
    <mergeCell ref="BE56:BO56"/>
    <mergeCell ref="BP56:CB56"/>
    <mergeCell ref="BE57:BO57"/>
    <mergeCell ref="BP55:CB55"/>
    <mergeCell ref="AU57:BD57"/>
    <mergeCell ref="BP57:CB57"/>
    <mergeCell ref="AU58:BD58"/>
    <mergeCell ref="BP58:CB58"/>
    <mergeCell ref="AU55:BD55"/>
    <mergeCell ref="AJ54:AT54"/>
    <mergeCell ref="AJ58:AT58"/>
    <mergeCell ref="BE58:BO58"/>
    <mergeCell ref="AU54:BD54"/>
    <mergeCell ref="AJ56:AT56"/>
    <mergeCell ref="BP53:CB53"/>
    <mergeCell ref="BE54:BO54"/>
    <mergeCell ref="BP54:CB54"/>
    <mergeCell ref="A52:D52"/>
    <mergeCell ref="E52:AI52"/>
    <mergeCell ref="BE51:BO51"/>
    <mergeCell ref="AJ52:AT52"/>
    <mergeCell ref="BP51:CB51"/>
    <mergeCell ref="AU52:BD52"/>
    <mergeCell ref="A51:D51"/>
    <mergeCell ref="AW38:BI38"/>
    <mergeCell ref="AW41:BI41"/>
    <mergeCell ref="A37:D37"/>
    <mergeCell ref="E37:AM37"/>
    <mergeCell ref="AN37:AV37"/>
    <mergeCell ref="A38:D38"/>
    <mergeCell ref="E38:AM38"/>
    <mergeCell ref="A3:CB3"/>
    <mergeCell ref="A16:CB16"/>
    <mergeCell ref="A21:D21"/>
    <mergeCell ref="E11:AI11"/>
    <mergeCell ref="AJ11:AT11"/>
    <mergeCell ref="AU11:BD11"/>
    <mergeCell ref="AJ12:AT12"/>
    <mergeCell ref="AU12:BD12"/>
    <mergeCell ref="BE12:BO12"/>
    <mergeCell ref="BP12:CB12"/>
    <mergeCell ref="BJ41:CB41"/>
    <mergeCell ref="BJ38:CB38"/>
    <mergeCell ref="A46:CB46"/>
    <mergeCell ref="AW37:BI37"/>
    <mergeCell ref="AW39:BI39"/>
    <mergeCell ref="AN39:AV39"/>
    <mergeCell ref="A39:D39"/>
    <mergeCell ref="BJ39:CB39"/>
    <mergeCell ref="BJ37:CB37"/>
    <mergeCell ref="A41:D41"/>
    <mergeCell ref="BJ43:CB43"/>
    <mergeCell ref="BJ44:CB44"/>
    <mergeCell ref="AU51:BD51"/>
    <mergeCell ref="BP52:CB52"/>
    <mergeCell ref="BE52:BO52"/>
    <mergeCell ref="BJ21:CB21"/>
    <mergeCell ref="BJ40:CB40"/>
    <mergeCell ref="AN38:AV38"/>
    <mergeCell ref="AN40:AV40"/>
    <mergeCell ref="BJ25:CB25"/>
    <mergeCell ref="BP11:CB11"/>
    <mergeCell ref="AU8:BD8"/>
    <mergeCell ref="BE8:BO8"/>
    <mergeCell ref="BP10:CB10"/>
    <mergeCell ref="E6:AI6"/>
    <mergeCell ref="E61:AI61"/>
    <mergeCell ref="E12:AI12"/>
    <mergeCell ref="BJ27:CB27"/>
    <mergeCell ref="AN26:AV26"/>
    <mergeCell ref="BP8:CB8"/>
    <mergeCell ref="E10:AI10"/>
    <mergeCell ref="AJ6:AT6"/>
    <mergeCell ref="AU6:BD6"/>
    <mergeCell ref="BE6:BO6"/>
    <mergeCell ref="BE7:BO7"/>
    <mergeCell ref="AJ8:AT8"/>
    <mergeCell ref="E7:AI7"/>
    <mergeCell ref="E58:AI58"/>
    <mergeCell ref="A57:D57"/>
    <mergeCell ref="E57:AI57"/>
    <mergeCell ref="A1:CB1"/>
    <mergeCell ref="S18:CB18"/>
    <mergeCell ref="AH19:CB19"/>
    <mergeCell ref="BP6:CB6"/>
    <mergeCell ref="BE5:BO5"/>
    <mergeCell ref="AJ5:AT5"/>
    <mergeCell ref="BP7:CB7"/>
    <mergeCell ref="A28:D28"/>
    <mergeCell ref="S34:CB34"/>
    <mergeCell ref="AH35:CB35"/>
    <mergeCell ref="A30:CB30"/>
    <mergeCell ref="A32:CB32"/>
    <mergeCell ref="BJ24:CB24"/>
    <mergeCell ref="A27:D27"/>
    <mergeCell ref="AN28:AV28"/>
    <mergeCell ref="E28:AM28"/>
    <mergeCell ref="AU10:BD10"/>
    <mergeCell ref="BE10:BO10"/>
    <mergeCell ref="BE11:BO11"/>
    <mergeCell ref="AU5:BD5"/>
    <mergeCell ref="BP5:CB5"/>
    <mergeCell ref="A7:D7"/>
    <mergeCell ref="E8:AI8"/>
    <mergeCell ref="AU9:BD9"/>
    <mergeCell ref="BE9:BO9"/>
    <mergeCell ref="BP9:CB9"/>
    <mergeCell ref="AJ7:AT7"/>
    <mergeCell ref="AU7:BD7"/>
    <mergeCell ref="E24:AM24"/>
    <mergeCell ref="E21:AM21"/>
    <mergeCell ref="AW21:BI21"/>
    <mergeCell ref="AN21:AV21"/>
    <mergeCell ref="A14:CB14"/>
    <mergeCell ref="E9:AI9"/>
    <mergeCell ref="AJ9:AT9"/>
    <mergeCell ref="AJ10:AT10"/>
    <mergeCell ref="AW28:BI28"/>
    <mergeCell ref="E26:AM26"/>
    <mergeCell ref="AW26:BI26"/>
    <mergeCell ref="E27:AM27"/>
    <mergeCell ref="AW27:BI27"/>
    <mergeCell ref="AN27:AV27"/>
    <mergeCell ref="A6:D6"/>
    <mergeCell ref="A5:D5"/>
    <mergeCell ref="E5:AI5"/>
    <mergeCell ref="A22:D22"/>
    <mergeCell ref="E22:AM22"/>
    <mergeCell ref="A11:D11"/>
    <mergeCell ref="A12:D12"/>
    <mergeCell ref="A9:D9"/>
    <mergeCell ref="A8:D8"/>
    <mergeCell ref="A10:D10"/>
    <mergeCell ref="S48:CB48"/>
    <mergeCell ref="AH49:CB49"/>
    <mergeCell ref="BJ22:CB22"/>
    <mergeCell ref="BJ23:CB23"/>
    <mergeCell ref="AW22:BI22"/>
    <mergeCell ref="AN22:AV22"/>
    <mergeCell ref="AW24:BI24"/>
    <mergeCell ref="AN24:AV24"/>
    <mergeCell ref="AN25:AV25"/>
    <mergeCell ref="BJ28:CB28"/>
    <mergeCell ref="A26:D26"/>
    <mergeCell ref="AW23:BI23"/>
    <mergeCell ref="AN23:AV23"/>
    <mergeCell ref="BJ26:CB26"/>
    <mergeCell ref="A23:D23"/>
    <mergeCell ref="E23:AM23"/>
    <mergeCell ref="A24:D24"/>
    <mergeCell ref="A25:D25"/>
    <mergeCell ref="E25:AM25"/>
    <mergeCell ref="AW25:BI2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3"/>
  <headerFooter alignWithMargins="0">
    <oddHeader>&amp;L&amp;"Arial,обычный"&amp;6Подготовлено с использованием системы ГАРАНТ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B523"/>
  <sheetViews>
    <sheetView tabSelected="1" view="pageBreakPreview" zoomScaleSheetLayoutView="100" zoomScalePageLayoutView="0" workbookViewId="0" topLeftCell="A71">
      <selection activeCell="BC191" sqref="BC191:BM191"/>
    </sheetView>
  </sheetViews>
  <sheetFormatPr defaultColWidth="1.12109375" defaultRowHeight="12.75"/>
  <cols>
    <col min="1" max="1" width="1.00390625" style="10" customWidth="1"/>
    <col min="2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54" width="1.12109375" style="10" customWidth="1"/>
    <col min="55" max="55" width="2.375" style="10" customWidth="1"/>
    <col min="56" max="70" width="1.12109375" style="10" customWidth="1"/>
    <col min="71" max="71" width="11.125" style="10" customWidth="1"/>
    <col min="72" max="80" width="1.12109375" style="10" hidden="1" customWidth="1"/>
    <col min="81" max="81" width="1.875" style="10" bestFit="1" customWidth="1"/>
    <col min="82" max="16384" width="1.12109375" style="10" customWidth="1"/>
  </cols>
  <sheetData>
    <row r="1" spans="1:80" s="6" customFormat="1" ht="20.25" customHeight="1">
      <c r="A1" s="146" t="s">
        <v>151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9" customFormat="1" ht="36" customHeight="1">
      <c r="A3" s="146" t="s">
        <v>150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</row>
    <row r="4" spans="1:80" s="9" customFormat="1" ht="7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</row>
    <row r="5" spans="1:80" s="9" customFormat="1" ht="13.5" customHeight="1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44" t="s">
        <v>157</v>
      </c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</row>
    <row r="6" spans="1:80" s="9" customFormat="1" ht="15" customHeight="1">
      <c r="A6" s="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5" t="s">
        <v>161</v>
      </c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</row>
    <row r="7" spans="1:80" s="9" customFormat="1" ht="9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1:80" ht="12.75">
      <c r="A8" s="137" t="s">
        <v>6</v>
      </c>
      <c r="B8" s="138"/>
      <c r="C8" s="138"/>
      <c r="D8" s="139"/>
      <c r="E8" s="137" t="s">
        <v>34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9"/>
      <c r="AN8" s="137" t="s">
        <v>115</v>
      </c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9"/>
      <c r="BD8" s="137" t="s">
        <v>39</v>
      </c>
      <c r="BE8" s="138"/>
      <c r="BF8" s="138"/>
      <c r="BG8" s="138"/>
      <c r="BH8" s="138"/>
      <c r="BI8" s="138"/>
      <c r="BJ8" s="138"/>
      <c r="BK8" s="138"/>
      <c r="BL8" s="138"/>
      <c r="BM8" s="139"/>
      <c r="BN8" s="137" t="s">
        <v>99</v>
      </c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9"/>
    </row>
    <row r="9" spans="1:80" ht="12.75">
      <c r="A9" s="134" t="s">
        <v>7</v>
      </c>
      <c r="B9" s="135"/>
      <c r="C9" s="135"/>
      <c r="D9" s="136"/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6"/>
      <c r="AN9" s="134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6"/>
      <c r="BD9" s="134" t="s">
        <v>116</v>
      </c>
      <c r="BE9" s="135"/>
      <c r="BF9" s="135"/>
      <c r="BG9" s="135"/>
      <c r="BH9" s="135"/>
      <c r="BI9" s="135"/>
      <c r="BJ9" s="135"/>
      <c r="BK9" s="135"/>
      <c r="BL9" s="135"/>
      <c r="BM9" s="136"/>
      <c r="BN9" s="134" t="s">
        <v>131</v>
      </c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6"/>
    </row>
    <row r="10" spans="1:80" ht="12.75">
      <c r="A10" s="134"/>
      <c r="B10" s="135"/>
      <c r="C10" s="135"/>
      <c r="D10" s="136"/>
      <c r="E10" s="134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6"/>
      <c r="AN10" s="134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6"/>
      <c r="BD10" s="134" t="s">
        <v>117</v>
      </c>
      <c r="BE10" s="135"/>
      <c r="BF10" s="135"/>
      <c r="BG10" s="135"/>
      <c r="BH10" s="135"/>
      <c r="BI10" s="135"/>
      <c r="BJ10" s="135"/>
      <c r="BK10" s="135"/>
      <c r="BL10" s="135"/>
      <c r="BM10" s="136"/>
      <c r="BN10" s="134" t="s">
        <v>38</v>
      </c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6"/>
    </row>
    <row r="11" spans="1:80" ht="12.75">
      <c r="A11" s="131">
        <v>1</v>
      </c>
      <c r="B11" s="132"/>
      <c r="C11" s="132"/>
      <c r="D11" s="133"/>
      <c r="E11" s="131">
        <v>2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3"/>
      <c r="AN11" s="131">
        <v>3</v>
      </c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3"/>
      <c r="BD11" s="131">
        <v>4</v>
      </c>
      <c r="BE11" s="132"/>
      <c r="BF11" s="132"/>
      <c r="BG11" s="132"/>
      <c r="BH11" s="132"/>
      <c r="BI11" s="132"/>
      <c r="BJ11" s="132"/>
      <c r="BK11" s="132"/>
      <c r="BL11" s="132"/>
      <c r="BM11" s="133"/>
      <c r="BN11" s="131">
        <v>5</v>
      </c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3"/>
    </row>
    <row r="12" spans="1:80" ht="15.75">
      <c r="A12" s="351"/>
      <c r="B12" s="352"/>
      <c r="C12" s="352"/>
      <c r="D12" s="353"/>
      <c r="E12" s="234" t="s">
        <v>252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6"/>
      <c r="AN12" s="128">
        <v>1</v>
      </c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30"/>
      <c r="BD12" s="109"/>
      <c r="BE12" s="110"/>
      <c r="BF12" s="110"/>
      <c r="BG12" s="110"/>
      <c r="BH12" s="110"/>
      <c r="BI12" s="110"/>
      <c r="BJ12" s="110"/>
      <c r="BK12" s="110"/>
      <c r="BL12" s="110"/>
      <c r="BM12" s="111"/>
      <c r="BN12" s="338"/>
      <c r="BO12" s="339"/>
      <c r="BP12" s="339"/>
      <c r="BQ12" s="339"/>
      <c r="BR12" s="339"/>
      <c r="BS12" s="339"/>
      <c r="BT12" s="339"/>
      <c r="BU12" s="339"/>
      <c r="BV12" s="339"/>
      <c r="BW12" s="339"/>
      <c r="BX12" s="339"/>
      <c r="BY12" s="339"/>
      <c r="BZ12" s="339"/>
      <c r="CA12" s="339"/>
      <c r="CB12" s="340"/>
    </row>
    <row r="13" spans="1:80" ht="15.75">
      <c r="A13" s="351"/>
      <c r="B13" s="352"/>
      <c r="C13" s="352"/>
      <c r="D13" s="353"/>
      <c r="E13" s="234" t="s">
        <v>253</v>
      </c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6"/>
      <c r="AN13" s="128">
        <v>1</v>
      </c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30"/>
      <c r="BD13" s="109"/>
      <c r="BE13" s="110"/>
      <c r="BF13" s="110"/>
      <c r="BG13" s="110"/>
      <c r="BH13" s="110"/>
      <c r="BI13" s="110"/>
      <c r="BJ13" s="110"/>
      <c r="BK13" s="110"/>
      <c r="BL13" s="110"/>
      <c r="BM13" s="111"/>
      <c r="BN13" s="338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40"/>
    </row>
    <row r="14" spans="1:80" ht="15.75">
      <c r="A14" s="351"/>
      <c r="B14" s="352"/>
      <c r="C14" s="352"/>
      <c r="D14" s="353"/>
      <c r="E14" s="234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6"/>
      <c r="AN14" s="128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30"/>
      <c r="BD14" s="109"/>
      <c r="BE14" s="110"/>
      <c r="BF14" s="110"/>
      <c r="BG14" s="110"/>
      <c r="BH14" s="110"/>
      <c r="BI14" s="110"/>
      <c r="BJ14" s="110"/>
      <c r="BK14" s="110"/>
      <c r="BL14" s="110"/>
      <c r="BM14" s="111"/>
      <c r="BN14" s="338"/>
      <c r="BO14" s="339"/>
      <c r="BP14" s="339"/>
      <c r="BQ14" s="339"/>
      <c r="BR14" s="339"/>
      <c r="BS14" s="339"/>
      <c r="BT14" s="339"/>
      <c r="BU14" s="339"/>
      <c r="BV14" s="339"/>
      <c r="BW14" s="339"/>
      <c r="BX14" s="339"/>
      <c r="BY14" s="339"/>
      <c r="BZ14" s="339"/>
      <c r="CA14" s="339"/>
      <c r="CB14" s="340"/>
    </row>
    <row r="15" spans="1:80" ht="15.75">
      <c r="A15" s="351"/>
      <c r="B15" s="352"/>
      <c r="C15" s="352"/>
      <c r="D15" s="353"/>
      <c r="E15" s="234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6"/>
      <c r="AN15" s="128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30"/>
      <c r="BD15" s="109"/>
      <c r="BE15" s="110"/>
      <c r="BF15" s="110"/>
      <c r="BG15" s="110"/>
      <c r="BH15" s="110"/>
      <c r="BI15" s="110"/>
      <c r="BJ15" s="110"/>
      <c r="BK15" s="110"/>
      <c r="BL15" s="110"/>
      <c r="BM15" s="111"/>
      <c r="BN15" s="338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40"/>
    </row>
    <row r="16" spans="1:80" ht="15.75">
      <c r="A16" s="351"/>
      <c r="B16" s="352"/>
      <c r="C16" s="352"/>
      <c r="D16" s="353"/>
      <c r="E16" s="249" t="s">
        <v>31</v>
      </c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1"/>
      <c r="AN16" s="252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253"/>
      <c r="BD16" s="282">
        <f>SUM(BD14:BL15)</f>
        <v>0</v>
      </c>
      <c r="BE16" s="283"/>
      <c r="BF16" s="283"/>
      <c r="BG16" s="283"/>
      <c r="BH16" s="283"/>
      <c r="BI16" s="283"/>
      <c r="BJ16" s="283"/>
      <c r="BK16" s="283"/>
      <c r="BL16" s="283"/>
      <c r="BM16" s="284"/>
      <c r="BN16" s="254">
        <f>SUM(BN14:CB15)</f>
        <v>0</v>
      </c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6"/>
    </row>
    <row r="17" spans="1:80" ht="15.75">
      <c r="A17" s="22"/>
      <c r="B17" s="22"/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ht="15.75">
      <c r="A18" s="278" t="s">
        <v>562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</row>
    <row r="19" spans="1:80" ht="15.75">
      <c r="A19" s="278" t="s">
        <v>563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</row>
    <row r="20" spans="1:80" ht="15.75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</row>
    <row r="21" spans="1:80" ht="15.75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</row>
    <row r="22" s="1" customFormat="1" ht="15.75"/>
    <row r="23" spans="1:80" s="9" customFormat="1" ht="31.5" customHeight="1">
      <c r="A23" s="146" t="s">
        <v>152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</row>
    <row r="24" spans="1:80" s="9" customFormat="1" ht="14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5" spans="1:80" s="9" customFormat="1" ht="17.25" customHeight="1">
      <c r="A25" s="6" t="s">
        <v>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44" t="s">
        <v>157</v>
      </c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</row>
    <row r="26" spans="1:80" s="9" customFormat="1" ht="18" customHeight="1">
      <c r="A26" s="6" t="s">
        <v>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145" t="s">
        <v>161</v>
      </c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</row>
    <row r="27" spans="1:80" s="9" customFormat="1" ht="9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12.75">
      <c r="A28" s="137" t="s">
        <v>6</v>
      </c>
      <c r="B28" s="138"/>
      <c r="C28" s="138"/>
      <c r="D28" s="139"/>
      <c r="E28" s="137" t="s">
        <v>34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9"/>
      <c r="AN28" s="137" t="s">
        <v>115</v>
      </c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9"/>
      <c r="BD28" s="137" t="s">
        <v>39</v>
      </c>
      <c r="BE28" s="138"/>
      <c r="BF28" s="138"/>
      <c r="BG28" s="138"/>
      <c r="BH28" s="138"/>
      <c r="BI28" s="138"/>
      <c r="BJ28" s="138"/>
      <c r="BK28" s="138"/>
      <c r="BL28" s="138"/>
      <c r="BM28" s="139"/>
      <c r="BN28" s="137" t="s">
        <v>99</v>
      </c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9"/>
    </row>
    <row r="29" spans="1:80" ht="12.75">
      <c r="A29" s="134" t="s">
        <v>7</v>
      </c>
      <c r="B29" s="135"/>
      <c r="C29" s="135"/>
      <c r="D29" s="136"/>
      <c r="E29" s="134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6"/>
      <c r="AN29" s="134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6"/>
      <c r="BD29" s="134" t="s">
        <v>116</v>
      </c>
      <c r="BE29" s="135"/>
      <c r="BF29" s="135"/>
      <c r="BG29" s="135"/>
      <c r="BH29" s="135"/>
      <c r="BI29" s="135"/>
      <c r="BJ29" s="135"/>
      <c r="BK29" s="135"/>
      <c r="BL29" s="135"/>
      <c r="BM29" s="136"/>
      <c r="BN29" s="134" t="s">
        <v>131</v>
      </c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6"/>
    </row>
    <row r="30" spans="1:80" ht="12.75">
      <c r="A30" s="134"/>
      <c r="B30" s="135"/>
      <c r="C30" s="135"/>
      <c r="D30" s="136"/>
      <c r="E30" s="134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6"/>
      <c r="AN30" s="134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6"/>
      <c r="BD30" s="134" t="s">
        <v>117</v>
      </c>
      <c r="BE30" s="135"/>
      <c r="BF30" s="135"/>
      <c r="BG30" s="135"/>
      <c r="BH30" s="135"/>
      <c r="BI30" s="135"/>
      <c r="BJ30" s="135"/>
      <c r="BK30" s="135"/>
      <c r="BL30" s="135"/>
      <c r="BM30" s="136"/>
      <c r="BN30" s="134" t="s">
        <v>38</v>
      </c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6"/>
    </row>
    <row r="31" spans="1:80" ht="12.75">
      <c r="A31" s="131">
        <v>1</v>
      </c>
      <c r="B31" s="132"/>
      <c r="C31" s="132"/>
      <c r="D31" s="133"/>
      <c r="E31" s="131">
        <v>2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3"/>
      <c r="AN31" s="131">
        <v>3</v>
      </c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3"/>
      <c r="BD31" s="131">
        <v>4</v>
      </c>
      <c r="BE31" s="132"/>
      <c r="BF31" s="132"/>
      <c r="BG31" s="132"/>
      <c r="BH31" s="132"/>
      <c r="BI31" s="132"/>
      <c r="BJ31" s="132"/>
      <c r="BK31" s="132"/>
      <c r="BL31" s="132"/>
      <c r="BM31" s="133"/>
      <c r="BN31" s="131">
        <v>5</v>
      </c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3"/>
    </row>
    <row r="32" spans="1:80" ht="15.75">
      <c r="A32" s="351"/>
      <c r="B32" s="352"/>
      <c r="C32" s="352"/>
      <c r="D32" s="353"/>
      <c r="E32" s="234" t="s">
        <v>564</v>
      </c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6"/>
      <c r="AN32" s="128">
        <v>1</v>
      </c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30"/>
      <c r="BD32" s="109"/>
      <c r="BE32" s="110"/>
      <c r="BF32" s="110"/>
      <c r="BG32" s="110"/>
      <c r="BH32" s="110"/>
      <c r="BI32" s="110"/>
      <c r="BJ32" s="110"/>
      <c r="BK32" s="110"/>
      <c r="BL32" s="110"/>
      <c r="BM32" s="111"/>
      <c r="BN32" s="338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40"/>
    </row>
    <row r="33" spans="1:80" ht="15.75">
      <c r="A33" s="351"/>
      <c r="B33" s="352"/>
      <c r="C33" s="352"/>
      <c r="D33" s="353"/>
      <c r="E33" s="234" t="s">
        <v>254</v>
      </c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6"/>
      <c r="AN33" s="128">
        <v>5</v>
      </c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30"/>
      <c r="BD33" s="109"/>
      <c r="BE33" s="110"/>
      <c r="BF33" s="110"/>
      <c r="BG33" s="110"/>
      <c r="BH33" s="110"/>
      <c r="BI33" s="110"/>
      <c r="BJ33" s="110"/>
      <c r="BK33" s="110"/>
      <c r="BL33" s="110"/>
      <c r="BM33" s="111"/>
      <c r="BN33" s="338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40"/>
    </row>
    <row r="34" spans="1:80" ht="15.75">
      <c r="A34" s="351"/>
      <c r="B34" s="352"/>
      <c r="C34" s="352"/>
      <c r="D34" s="353"/>
      <c r="E34" s="234" t="s">
        <v>255</v>
      </c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6"/>
      <c r="AN34" s="128">
        <v>5</v>
      </c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30"/>
      <c r="BD34" s="109"/>
      <c r="BE34" s="110"/>
      <c r="BF34" s="110"/>
      <c r="BG34" s="110"/>
      <c r="BH34" s="110"/>
      <c r="BI34" s="110"/>
      <c r="BJ34" s="110"/>
      <c r="BK34" s="110"/>
      <c r="BL34" s="110"/>
      <c r="BM34" s="111"/>
      <c r="BN34" s="338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40"/>
    </row>
    <row r="35" spans="1:80" ht="15.75">
      <c r="A35" s="351"/>
      <c r="B35" s="352"/>
      <c r="C35" s="352"/>
      <c r="D35" s="353"/>
      <c r="E35" s="234" t="s">
        <v>564</v>
      </c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6"/>
      <c r="AN35" s="128">
        <v>1</v>
      </c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30"/>
      <c r="BD35" s="109"/>
      <c r="BE35" s="110"/>
      <c r="BF35" s="110"/>
      <c r="BG35" s="110"/>
      <c r="BH35" s="110"/>
      <c r="BI35" s="110"/>
      <c r="BJ35" s="110"/>
      <c r="BK35" s="110"/>
      <c r="BL35" s="110"/>
      <c r="BM35" s="111"/>
      <c r="BN35" s="338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40"/>
    </row>
    <row r="36" spans="1:80" ht="15.75">
      <c r="A36" s="351"/>
      <c r="B36" s="352"/>
      <c r="C36" s="352"/>
      <c r="D36" s="353"/>
      <c r="E36" s="234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6"/>
      <c r="AN36" s="128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30"/>
      <c r="BD36" s="109"/>
      <c r="BE36" s="110"/>
      <c r="BF36" s="110"/>
      <c r="BG36" s="110"/>
      <c r="BH36" s="110"/>
      <c r="BI36" s="110"/>
      <c r="BJ36" s="110"/>
      <c r="BK36" s="110"/>
      <c r="BL36" s="110"/>
      <c r="BM36" s="111"/>
      <c r="BN36" s="338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40"/>
    </row>
    <row r="37" spans="1:80" ht="15.75">
      <c r="A37" s="351"/>
      <c r="B37" s="352"/>
      <c r="C37" s="352"/>
      <c r="D37" s="353"/>
      <c r="E37" s="234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6"/>
      <c r="AN37" s="128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30"/>
      <c r="BD37" s="109"/>
      <c r="BE37" s="110"/>
      <c r="BF37" s="110"/>
      <c r="BG37" s="110"/>
      <c r="BH37" s="110"/>
      <c r="BI37" s="110"/>
      <c r="BJ37" s="110"/>
      <c r="BK37" s="110"/>
      <c r="BL37" s="110"/>
      <c r="BM37" s="111"/>
      <c r="BN37" s="338"/>
      <c r="BO37" s="339"/>
      <c r="BP37" s="339"/>
      <c r="BQ37" s="339"/>
      <c r="BR37" s="339"/>
      <c r="BS37" s="339"/>
      <c r="BT37" s="339"/>
      <c r="BU37" s="339"/>
      <c r="BV37" s="339"/>
      <c r="BW37" s="339"/>
      <c r="BX37" s="339"/>
      <c r="BY37" s="339"/>
      <c r="BZ37" s="339"/>
      <c r="CA37" s="339"/>
      <c r="CB37" s="340"/>
    </row>
    <row r="38" spans="1:80" ht="15.75">
      <c r="A38" s="351"/>
      <c r="B38" s="352"/>
      <c r="C38" s="352"/>
      <c r="D38" s="353"/>
      <c r="E38" s="234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6"/>
      <c r="AN38" s="128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30"/>
      <c r="BD38" s="109"/>
      <c r="BE38" s="110"/>
      <c r="BF38" s="110"/>
      <c r="BG38" s="110"/>
      <c r="BH38" s="110"/>
      <c r="BI38" s="110"/>
      <c r="BJ38" s="110"/>
      <c r="BK38" s="110"/>
      <c r="BL38" s="110"/>
      <c r="BM38" s="111"/>
      <c r="BN38" s="338"/>
      <c r="BO38" s="339"/>
      <c r="BP38" s="339"/>
      <c r="BQ38" s="339"/>
      <c r="BR38" s="339"/>
      <c r="BS38" s="339"/>
      <c r="BT38" s="339"/>
      <c r="BU38" s="339"/>
      <c r="BV38" s="339"/>
      <c r="BW38" s="339"/>
      <c r="BX38" s="339"/>
      <c r="BY38" s="339"/>
      <c r="BZ38" s="339"/>
      <c r="CA38" s="339"/>
      <c r="CB38" s="340"/>
    </row>
    <row r="39" spans="1:80" ht="15.75">
      <c r="A39" s="351"/>
      <c r="B39" s="352"/>
      <c r="C39" s="352"/>
      <c r="D39" s="353"/>
      <c r="E39" s="234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6"/>
      <c r="AN39" s="128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30"/>
      <c r="BD39" s="109"/>
      <c r="BE39" s="110"/>
      <c r="BF39" s="110"/>
      <c r="BG39" s="110"/>
      <c r="BH39" s="110"/>
      <c r="BI39" s="110"/>
      <c r="BJ39" s="110"/>
      <c r="BK39" s="110"/>
      <c r="BL39" s="110"/>
      <c r="BM39" s="111"/>
      <c r="BN39" s="338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40"/>
    </row>
    <row r="40" spans="1:80" ht="15.75">
      <c r="A40" s="351"/>
      <c r="B40" s="352"/>
      <c r="C40" s="352"/>
      <c r="D40" s="353"/>
      <c r="E40" s="234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6"/>
      <c r="AN40" s="128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30"/>
      <c r="BD40" s="109"/>
      <c r="BE40" s="110"/>
      <c r="BF40" s="110"/>
      <c r="BG40" s="110"/>
      <c r="BH40" s="110"/>
      <c r="BI40" s="110"/>
      <c r="BJ40" s="110"/>
      <c r="BK40" s="110"/>
      <c r="BL40" s="110"/>
      <c r="BM40" s="111"/>
      <c r="BN40" s="338"/>
      <c r="BO40" s="339"/>
      <c r="BP40" s="339"/>
      <c r="BQ40" s="339"/>
      <c r="BR40" s="339"/>
      <c r="BS40" s="339"/>
      <c r="BT40" s="339"/>
      <c r="BU40" s="339"/>
      <c r="BV40" s="339"/>
      <c r="BW40" s="339"/>
      <c r="BX40" s="339"/>
      <c r="BY40" s="339"/>
      <c r="BZ40" s="339"/>
      <c r="CA40" s="339"/>
      <c r="CB40" s="340"/>
    </row>
    <row r="41" spans="1:80" ht="15.75">
      <c r="A41" s="351"/>
      <c r="B41" s="352"/>
      <c r="C41" s="352"/>
      <c r="D41" s="353"/>
      <c r="E41" s="234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6"/>
      <c r="AN41" s="128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30"/>
      <c r="BD41" s="109"/>
      <c r="BE41" s="110"/>
      <c r="BF41" s="110"/>
      <c r="BG41" s="110"/>
      <c r="BH41" s="110"/>
      <c r="BI41" s="110"/>
      <c r="BJ41" s="110"/>
      <c r="BK41" s="110"/>
      <c r="BL41" s="110"/>
      <c r="BM41" s="111"/>
      <c r="BN41" s="338"/>
      <c r="BO41" s="339"/>
      <c r="BP41" s="339"/>
      <c r="BQ41" s="339"/>
      <c r="BR41" s="339"/>
      <c r="BS41" s="339"/>
      <c r="BT41" s="339"/>
      <c r="BU41" s="339"/>
      <c r="BV41" s="339"/>
      <c r="BW41" s="339"/>
      <c r="BX41" s="339"/>
      <c r="BY41" s="339"/>
      <c r="BZ41" s="339"/>
      <c r="CA41" s="339"/>
      <c r="CB41" s="340"/>
    </row>
    <row r="42" spans="1:80" ht="15.75">
      <c r="A42" s="351"/>
      <c r="B42" s="352"/>
      <c r="C42" s="352"/>
      <c r="D42" s="353"/>
      <c r="E42" s="234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6"/>
      <c r="AN42" s="128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30"/>
      <c r="BD42" s="109"/>
      <c r="BE42" s="110"/>
      <c r="BF42" s="110"/>
      <c r="BG42" s="110"/>
      <c r="BH42" s="110"/>
      <c r="BI42" s="110"/>
      <c r="BJ42" s="110"/>
      <c r="BK42" s="110"/>
      <c r="BL42" s="110"/>
      <c r="BM42" s="111"/>
      <c r="BN42" s="338"/>
      <c r="BO42" s="339"/>
      <c r="BP42" s="339"/>
      <c r="BQ42" s="339"/>
      <c r="BR42" s="339"/>
      <c r="BS42" s="339"/>
      <c r="BT42" s="339"/>
      <c r="BU42" s="339"/>
      <c r="BV42" s="339"/>
      <c r="BW42" s="339"/>
      <c r="BX42" s="339"/>
      <c r="BY42" s="339"/>
      <c r="BZ42" s="339"/>
      <c r="CA42" s="339"/>
      <c r="CB42" s="340"/>
    </row>
    <row r="43" spans="1:80" ht="15.75">
      <c r="A43" s="351"/>
      <c r="B43" s="352"/>
      <c r="C43" s="352"/>
      <c r="D43" s="353"/>
      <c r="E43" s="234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6"/>
      <c r="AN43" s="128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30"/>
      <c r="BD43" s="109"/>
      <c r="BE43" s="110"/>
      <c r="BF43" s="110"/>
      <c r="BG43" s="110"/>
      <c r="BH43" s="110"/>
      <c r="BI43" s="110"/>
      <c r="BJ43" s="110"/>
      <c r="BK43" s="110"/>
      <c r="BL43" s="110"/>
      <c r="BM43" s="111"/>
      <c r="BN43" s="338"/>
      <c r="BO43" s="339"/>
      <c r="BP43" s="339"/>
      <c r="BQ43" s="339"/>
      <c r="BR43" s="339"/>
      <c r="BS43" s="339"/>
      <c r="BT43" s="339"/>
      <c r="BU43" s="339"/>
      <c r="BV43" s="339"/>
      <c r="BW43" s="339"/>
      <c r="BX43" s="339"/>
      <c r="BY43" s="339"/>
      <c r="BZ43" s="339"/>
      <c r="CA43" s="339"/>
      <c r="CB43" s="340"/>
    </row>
    <row r="44" spans="1:80" ht="15.75">
      <c r="A44" s="351"/>
      <c r="B44" s="352"/>
      <c r="C44" s="352"/>
      <c r="D44" s="353"/>
      <c r="E44" s="249" t="s">
        <v>31</v>
      </c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1"/>
      <c r="AN44" s="252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253"/>
      <c r="BD44" s="282">
        <f>SUM(BD42:BL43)</f>
        <v>0</v>
      </c>
      <c r="BE44" s="283"/>
      <c r="BF44" s="283"/>
      <c r="BG44" s="283"/>
      <c r="BH44" s="283"/>
      <c r="BI44" s="283"/>
      <c r="BJ44" s="283"/>
      <c r="BK44" s="283"/>
      <c r="BL44" s="283"/>
      <c r="BM44" s="284"/>
      <c r="BN44" s="254">
        <f>SUM(BN42:CB43)</f>
        <v>0</v>
      </c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6"/>
    </row>
    <row r="45" s="1" customFormat="1" ht="15.75"/>
    <row r="46" spans="1:80" s="9" customFormat="1" ht="35.25" customHeight="1">
      <c r="A46" s="146" t="s">
        <v>153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</row>
    <row r="47" spans="1:80" s="9" customFormat="1" ht="10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</row>
    <row r="48" spans="1:80" s="9" customFormat="1" ht="14.25" customHeight="1">
      <c r="A48" s="6" t="s">
        <v>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44" t="s">
        <v>157</v>
      </c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</row>
    <row r="49" spans="1:80" s="9" customFormat="1" ht="15.75" customHeight="1">
      <c r="A49" s="6" t="s">
        <v>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145" t="s">
        <v>161</v>
      </c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</row>
    <row r="50" spans="1:80" s="9" customFormat="1" ht="9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</row>
    <row r="51" spans="1:80" ht="12.75">
      <c r="A51" s="137" t="s">
        <v>6</v>
      </c>
      <c r="B51" s="138"/>
      <c r="C51" s="138"/>
      <c r="D51" s="139"/>
      <c r="E51" s="137" t="s">
        <v>34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9"/>
      <c r="AN51" s="137" t="s">
        <v>115</v>
      </c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9"/>
      <c r="BD51" s="137" t="s">
        <v>39</v>
      </c>
      <c r="BE51" s="138"/>
      <c r="BF51" s="138"/>
      <c r="BG51" s="138"/>
      <c r="BH51" s="138"/>
      <c r="BI51" s="138"/>
      <c r="BJ51" s="138"/>
      <c r="BK51" s="138"/>
      <c r="BL51" s="138"/>
      <c r="BM51" s="139"/>
      <c r="BN51" s="137" t="s">
        <v>99</v>
      </c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9"/>
    </row>
    <row r="52" spans="1:80" ht="12.75">
      <c r="A52" s="134" t="s">
        <v>7</v>
      </c>
      <c r="B52" s="135"/>
      <c r="C52" s="135"/>
      <c r="D52" s="136"/>
      <c r="E52" s="134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6"/>
      <c r="AN52" s="134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6"/>
      <c r="BD52" s="134" t="s">
        <v>116</v>
      </c>
      <c r="BE52" s="135"/>
      <c r="BF52" s="135"/>
      <c r="BG52" s="135"/>
      <c r="BH52" s="135"/>
      <c r="BI52" s="135"/>
      <c r="BJ52" s="135"/>
      <c r="BK52" s="135"/>
      <c r="BL52" s="135"/>
      <c r="BM52" s="136"/>
      <c r="BN52" s="134" t="s">
        <v>131</v>
      </c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6"/>
    </row>
    <row r="53" spans="1:80" ht="12.75">
      <c r="A53" s="134"/>
      <c r="B53" s="135"/>
      <c r="C53" s="135"/>
      <c r="D53" s="136"/>
      <c r="E53" s="134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6"/>
      <c r="AN53" s="134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6"/>
      <c r="BD53" s="134" t="s">
        <v>117</v>
      </c>
      <c r="BE53" s="135"/>
      <c r="BF53" s="135"/>
      <c r="BG53" s="135"/>
      <c r="BH53" s="135"/>
      <c r="BI53" s="135"/>
      <c r="BJ53" s="135"/>
      <c r="BK53" s="135"/>
      <c r="BL53" s="135"/>
      <c r="BM53" s="136"/>
      <c r="BN53" s="134" t="s">
        <v>38</v>
      </c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6"/>
    </row>
    <row r="54" spans="1:80" ht="12.75">
      <c r="A54" s="131">
        <v>1</v>
      </c>
      <c r="B54" s="132"/>
      <c r="C54" s="132"/>
      <c r="D54" s="133"/>
      <c r="E54" s="131">
        <v>2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3"/>
      <c r="AN54" s="131">
        <v>3</v>
      </c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3"/>
      <c r="BD54" s="131">
        <v>4</v>
      </c>
      <c r="BE54" s="132"/>
      <c r="BF54" s="132"/>
      <c r="BG54" s="132"/>
      <c r="BH54" s="132"/>
      <c r="BI54" s="132"/>
      <c r="BJ54" s="132"/>
      <c r="BK54" s="132"/>
      <c r="BL54" s="132"/>
      <c r="BM54" s="133"/>
      <c r="BN54" s="131">
        <v>5</v>
      </c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3"/>
    </row>
    <row r="55" spans="1:80" ht="15.75">
      <c r="A55" s="198">
        <v>1</v>
      </c>
      <c r="B55" s="199"/>
      <c r="C55" s="199"/>
      <c r="D55" s="200"/>
      <c r="E55" s="234" t="s">
        <v>406</v>
      </c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6"/>
      <c r="AN55" s="128">
        <v>1</v>
      </c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30"/>
      <c r="BD55" s="109"/>
      <c r="BE55" s="110"/>
      <c r="BF55" s="110"/>
      <c r="BG55" s="110"/>
      <c r="BH55" s="110"/>
      <c r="BI55" s="110"/>
      <c r="BJ55" s="110"/>
      <c r="BK55" s="110"/>
      <c r="BL55" s="110"/>
      <c r="BM55" s="111"/>
      <c r="BN55" s="357">
        <v>1246618</v>
      </c>
      <c r="BO55" s="358"/>
      <c r="BP55" s="358"/>
      <c r="BQ55" s="358"/>
      <c r="BR55" s="358"/>
      <c r="BS55" s="358"/>
      <c r="BT55" s="358"/>
      <c r="BU55" s="358"/>
      <c r="BV55" s="358"/>
      <c r="BW55" s="358"/>
      <c r="BX55" s="358"/>
      <c r="BY55" s="358"/>
      <c r="BZ55" s="358"/>
      <c r="CA55" s="358"/>
      <c r="CB55" s="359"/>
    </row>
    <row r="56" spans="1:80" ht="15.75">
      <c r="A56" s="198">
        <v>2</v>
      </c>
      <c r="B56" s="199"/>
      <c r="C56" s="199"/>
      <c r="D56" s="200"/>
      <c r="E56" s="234" t="s">
        <v>408</v>
      </c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6"/>
      <c r="AN56" s="128">
        <v>1</v>
      </c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30"/>
      <c r="BD56" s="109"/>
      <c r="BE56" s="110"/>
      <c r="BF56" s="110"/>
      <c r="BG56" s="110"/>
      <c r="BH56" s="110"/>
      <c r="BI56" s="110"/>
      <c r="BJ56" s="110"/>
      <c r="BK56" s="110"/>
      <c r="BL56" s="110"/>
      <c r="BM56" s="111"/>
      <c r="BN56" s="357">
        <v>367000</v>
      </c>
      <c r="BO56" s="358"/>
      <c r="BP56" s="358"/>
      <c r="BQ56" s="358"/>
      <c r="BR56" s="358"/>
      <c r="BS56" s="358"/>
      <c r="BT56" s="358"/>
      <c r="BU56" s="358"/>
      <c r="BV56" s="358"/>
      <c r="BW56" s="358"/>
      <c r="BX56" s="358"/>
      <c r="BY56" s="358"/>
      <c r="BZ56" s="358"/>
      <c r="CA56" s="358"/>
      <c r="CB56" s="359"/>
    </row>
    <row r="57" spans="1:80" ht="29.25" customHeight="1">
      <c r="A57" s="140">
        <v>3</v>
      </c>
      <c r="B57" s="141"/>
      <c r="C57" s="141"/>
      <c r="D57" s="142"/>
      <c r="E57" s="285" t="s">
        <v>407</v>
      </c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7"/>
      <c r="AN57" s="128">
        <v>1</v>
      </c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30"/>
      <c r="BD57" s="109"/>
      <c r="BE57" s="110"/>
      <c r="BF57" s="110"/>
      <c r="BG57" s="110"/>
      <c r="BH57" s="110"/>
      <c r="BI57" s="110"/>
      <c r="BJ57" s="110"/>
      <c r="BK57" s="110"/>
      <c r="BL57" s="110"/>
      <c r="BM57" s="111"/>
      <c r="BN57" s="357">
        <v>78000</v>
      </c>
      <c r="BO57" s="358"/>
      <c r="BP57" s="358"/>
      <c r="BQ57" s="358"/>
      <c r="BR57" s="358"/>
      <c r="BS57" s="358"/>
      <c r="BT57" s="358"/>
      <c r="BU57" s="358"/>
      <c r="BV57" s="358"/>
      <c r="BW57" s="358"/>
      <c r="BX57" s="358"/>
      <c r="BY57" s="358"/>
      <c r="BZ57" s="358"/>
      <c r="CA57" s="358"/>
      <c r="CB57" s="359"/>
    </row>
    <row r="58" spans="1:80" ht="34.5" customHeight="1">
      <c r="A58" s="140">
        <v>4</v>
      </c>
      <c r="B58" s="141"/>
      <c r="C58" s="141"/>
      <c r="D58" s="142"/>
      <c r="E58" s="285" t="s">
        <v>409</v>
      </c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7"/>
      <c r="AN58" s="128">
        <v>1</v>
      </c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30"/>
      <c r="BD58" s="109"/>
      <c r="BE58" s="110"/>
      <c r="BF58" s="110"/>
      <c r="BG58" s="110"/>
      <c r="BH58" s="110"/>
      <c r="BI58" s="110"/>
      <c r="BJ58" s="110"/>
      <c r="BK58" s="110"/>
      <c r="BL58" s="110"/>
      <c r="BM58" s="111"/>
      <c r="BN58" s="357">
        <v>560000</v>
      </c>
      <c r="BO58" s="358"/>
      <c r="BP58" s="358"/>
      <c r="BQ58" s="358"/>
      <c r="BR58" s="358"/>
      <c r="BS58" s="358"/>
      <c r="BT58" s="358"/>
      <c r="BU58" s="358"/>
      <c r="BV58" s="358"/>
      <c r="BW58" s="358"/>
      <c r="BX58" s="358"/>
      <c r="BY58" s="358"/>
      <c r="BZ58" s="358"/>
      <c r="CA58" s="358"/>
      <c r="CB58" s="359"/>
    </row>
    <row r="59" spans="1:80" ht="15.75">
      <c r="A59" s="166"/>
      <c r="B59" s="167"/>
      <c r="C59" s="167"/>
      <c r="D59" s="168"/>
      <c r="E59" s="234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6"/>
      <c r="AN59" s="128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30"/>
      <c r="BD59" s="109"/>
      <c r="BE59" s="110"/>
      <c r="BF59" s="110"/>
      <c r="BG59" s="110"/>
      <c r="BH59" s="110"/>
      <c r="BI59" s="110"/>
      <c r="BJ59" s="110"/>
      <c r="BK59" s="110"/>
      <c r="BL59" s="110"/>
      <c r="BM59" s="111"/>
      <c r="BN59" s="338"/>
      <c r="BO59" s="339"/>
      <c r="BP59" s="339"/>
      <c r="BQ59" s="339"/>
      <c r="BR59" s="339"/>
      <c r="BS59" s="339"/>
      <c r="BT59" s="339"/>
      <c r="BU59" s="339"/>
      <c r="BV59" s="339"/>
      <c r="BW59" s="339"/>
      <c r="BX59" s="339"/>
      <c r="BY59" s="339"/>
      <c r="BZ59" s="339"/>
      <c r="CA59" s="339"/>
      <c r="CB59" s="340"/>
    </row>
    <row r="60" spans="1:80" ht="15.75">
      <c r="A60" s="351"/>
      <c r="B60" s="352"/>
      <c r="C60" s="352"/>
      <c r="D60" s="353"/>
      <c r="E60" s="234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6"/>
      <c r="AN60" s="128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30"/>
      <c r="BD60" s="109"/>
      <c r="BE60" s="110"/>
      <c r="BF60" s="110"/>
      <c r="BG60" s="110"/>
      <c r="BH60" s="110"/>
      <c r="BI60" s="110"/>
      <c r="BJ60" s="110"/>
      <c r="BK60" s="110"/>
      <c r="BL60" s="110"/>
      <c r="BM60" s="111"/>
      <c r="BN60" s="338"/>
      <c r="BO60" s="339"/>
      <c r="BP60" s="339"/>
      <c r="BQ60" s="339"/>
      <c r="BR60" s="339"/>
      <c r="BS60" s="339"/>
      <c r="BT60" s="339"/>
      <c r="BU60" s="339"/>
      <c r="BV60" s="339"/>
      <c r="BW60" s="339"/>
      <c r="BX60" s="339"/>
      <c r="BY60" s="339"/>
      <c r="BZ60" s="339"/>
      <c r="CA60" s="339"/>
      <c r="CB60" s="340"/>
    </row>
    <row r="61" spans="1:80" ht="15.75">
      <c r="A61" s="351"/>
      <c r="B61" s="352"/>
      <c r="C61" s="352"/>
      <c r="D61" s="353"/>
      <c r="E61" s="234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6"/>
      <c r="AN61" s="128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30"/>
      <c r="BD61" s="109"/>
      <c r="BE61" s="110"/>
      <c r="BF61" s="110"/>
      <c r="BG61" s="110"/>
      <c r="BH61" s="110"/>
      <c r="BI61" s="110"/>
      <c r="BJ61" s="110"/>
      <c r="BK61" s="110"/>
      <c r="BL61" s="110"/>
      <c r="BM61" s="111"/>
      <c r="BN61" s="338"/>
      <c r="BO61" s="339"/>
      <c r="BP61" s="339"/>
      <c r="BQ61" s="339"/>
      <c r="BR61" s="339"/>
      <c r="BS61" s="339"/>
      <c r="BT61" s="339"/>
      <c r="BU61" s="339"/>
      <c r="BV61" s="339"/>
      <c r="BW61" s="339"/>
      <c r="BX61" s="339"/>
      <c r="BY61" s="339"/>
      <c r="BZ61" s="339"/>
      <c r="CA61" s="339"/>
      <c r="CB61" s="340"/>
    </row>
    <row r="62" spans="1:80" ht="15.75">
      <c r="A62" s="351"/>
      <c r="B62" s="352"/>
      <c r="C62" s="352"/>
      <c r="D62" s="353"/>
      <c r="E62" s="234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6"/>
      <c r="AN62" s="128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30"/>
      <c r="BD62" s="109"/>
      <c r="BE62" s="110"/>
      <c r="BF62" s="110"/>
      <c r="BG62" s="110"/>
      <c r="BH62" s="110"/>
      <c r="BI62" s="110"/>
      <c r="BJ62" s="110"/>
      <c r="BK62" s="110"/>
      <c r="BL62" s="110"/>
      <c r="BM62" s="111"/>
      <c r="BN62" s="338"/>
      <c r="BO62" s="339"/>
      <c r="BP62" s="339"/>
      <c r="BQ62" s="339"/>
      <c r="BR62" s="339"/>
      <c r="BS62" s="339"/>
      <c r="BT62" s="339"/>
      <c r="BU62" s="339"/>
      <c r="BV62" s="339"/>
      <c r="BW62" s="339"/>
      <c r="BX62" s="339"/>
      <c r="BY62" s="339"/>
      <c r="BZ62" s="339"/>
      <c r="CA62" s="339"/>
      <c r="CB62" s="340"/>
    </row>
    <row r="63" spans="1:80" ht="15.75">
      <c r="A63" s="351"/>
      <c r="B63" s="352"/>
      <c r="C63" s="352"/>
      <c r="D63" s="353"/>
      <c r="E63" s="234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6"/>
      <c r="AN63" s="128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30"/>
      <c r="BD63" s="109"/>
      <c r="BE63" s="110"/>
      <c r="BF63" s="110"/>
      <c r="BG63" s="110"/>
      <c r="BH63" s="110"/>
      <c r="BI63" s="110"/>
      <c r="BJ63" s="110"/>
      <c r="BK63" s="110"/>
      <c r="BL63" s="110"/>
      <c r="BM63" s="111"/>
      <c r="BN63" s="338"/>
      <c r="BO63" s="339"/>
      <c r="BP63" s="339"/>
      <c r="BQ63" s="339"/>
      <c r="BR63" s="339"/>
      <c r="BS63" s="339"/>
      <c r="BT63" s="339"/>
      <c r="BU63" s="339"/>
      <c r="BV63" s="339"/>
      <c r="BW63" s="339"/>
      <c r="BX63" s="339"/>
      <c r="BY63" s="339"/>
      <c r="BZ63" s="339"/>
      <c r="CA63" s="339"/>
      <c r="CB63" s="340"/>
    </row>
    <row r="64" spans="1:80" ht="15.75">
      <c r="A64" s="351"/>
      <c r="B64" s="352"/>
      <c r="C64" s="352"/>
      <c r="D64" s="353"/>
      <c r="E64" s="249" t="s">
        <v>31</v>
      </c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1"/>
      <c r="AN64" s="252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253"/>
      <c r="BD64" s="282">
        <f>SUM(BD62:BL63)</f>
        <v>0</v>
      </c>
      <c r="BE64" s="283"/>
      <c r="BF64" s="283"/>
      <c r="BG64" s="283"/>
      <c r="BH64" s="283"/>
      <c r="BI64" s="283"/>
      <c r="BJ64" s="283"/>
      <c r="BK64" s="283"/>
      <c r="BL64" s="283"/>
      <c r="BM64" s="284"/>
      <c r="BN64" s="254">
        <f>SUM(BN55:BN63)</f>
        <v>2251618</v>
      </c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6"/>
    </row>
    <row r="65" spans="1:80" ht="15.75">
      <c r="A65" s="22"/>
      <c r="B65" s="22"/>
      <c r="C65" s="22"/>
      <c r="D65" s="22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</row>
    <row r="66" spans="1:80" s="9" customFormat="1" ht="31.5" customHeight="1">
      <c r="A66" s="146" t="s">
        <v>154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</row>
    <row r="67" spans="1:80" s="9" customFormat="1" ht="9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</row>
    <row r="68" spans="1:80" s="9" customFormat="1" ht="15" customHeight="1">
      <c r="A68" s="6" t="s">
        <v>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44" t="s">
        <v>157</v>
      </c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</row>
    <row r="69" spans="1:80" s="9" customFormat="1" ht="16.5" customHeight="1">
      <c r="A69" s="6" t="s">
        <v>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145" t="s">
        <v>161</v>
      </c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</row>
    <row r="70" spans="1:80" s="9" customFormat="1" ht="9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:80" ht="12.75">
      <c r="A71" s="137" t="s">
        <v>6</v>
      </c>
      <c r="B71" s="138"/>
      <c r="C71" s="138"/>
      <c r="D71" s="139"/>
      <c r="E71" s="137" t="s">
        <v>34</v>
      </c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9"/>
      <c r="AN71" s="137" t="s">
        <v>115</v>
      </c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9"/>
      <c r="BD71" s="137" t="s">
        <v>39</v>
      </c>
      <c r="BE71" s="138"/>
      <c r="BF71" s="138"/>
      <c r="BG71" s="138"/>
      <c r="BH71" s="138"/>
      <c r="BI71" s="138"/>
      <c r="BJ71" s="138"/>
      <c r="BK71" s="138"/>
      <c r="BL71" s="138"/>
      <c r="BM71" s="139"/>
      <c r="BN71" s="137" t="s">
        <v>99</v>
      </c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9"/>
    </row>
    <row r="72" spans="1:80" ht="12.75">
      <c r="A72" s="134" t="s">
        <v>7</v>
      </c>
      <c r="B72" s="135"/>
      <c r="C72" s="135"/>
      <c r="D72" s="136"/>
      <c r="E72" s="134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6"/>
      <c r="AN72" s="134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6"/>
      <c r="BD72" s="134" t="s">
        <v>116</v>
      </c>
      <c r="BE72" s="135"/>
      <c r="BF72" s="135"/>
      <c r="BG72" s="135"/>
      <c r="BH72" s="135"/>
      <c r="BI72" s="135"/>
      <c r="BJ72" s="135"/>
      <c r="BK72" s="135"/>
      <c r="BL72" s="135"/>
      <c r="BM72" s="136"/>
      <c r="BN72" s="134" t="s">
        <v>131</v>
      </c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6"/>
    </row>
    <row r="73" spans="1:80" ht="12.75">
      <c r="A73" s="134"/>
      <c r="B73" s="135"/>
      <c r="C73" s="135"/>
      <c r="D73" s="136"/>
      <c r="E73" s="134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6"/>
      <c r="AN73" s="134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6"/>
      <c r="BD73" s="134" t="s">
        <v>117</v>
      </c>
      <c r="BE73" s="135"/>
      <c r="BF73" s="135"/>
      <c r="BG73" s="135"/>
      <c r="BH73" s="135"/>
      <c r="BI73" s="135"/>
      <c r="BJ73" s="135"/>
      <c r="BK73" s="135"/>
      <c r="BL73" s="135"/>
      <c r="BM73" s="136"/>
      <c r="BN73" s="134" t="s">
        <v>38</v>
      </c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6"/>
    </row>
    <row r="74" spans="1:80" ht="12.75">
      <c r="A74" s="131">
        <v>1</v>
      </c>
      <c r="B74" s="132"/>
      <c r="C74" s="132"/>
      <c r="D74" s="133"/>
      <c r="E74" s="131">
        <v>2</v>
      </c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3"/>
      <c r="AN74" s="131">
        <v>3</v>
      </c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3"/>
      <c r="BD74" s="131">
        <v>4</v>
      </c>
      <c r="BE74" s="132"/>
      <c r="BF74" s="132"/>
      <c r="BG74" s="132"/>
      <c r="BH74" s="132"/>
      <c r="BI74" s="132"/>
      <c r="BJ74" s="132"/>
      <c r="BK74" s="132"/>
      <c r="BL74" s="132"/>
      <c r="BM74" s="133"/>
      <c r="BN74" s="131">
        <v>5</v>
      </c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3"/>
    </row>
    <row r="75" spans="1:80" ht="54" customHeight="1">
      <c r="A75" s="198">
        <v>1</v>
      </c>
      <c r="B75" s="199"/>
      <c r="C75" s="199"/>
      <c r="D75" s="200"/>
      <c r="E75" s="285" t="s">
        <v>410</v>
      </c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7"/>
      <c r="AN75" s="128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30"/>
      <c r="BD75" s="109"/>
      <c r="BE75" s="110"/>
      <c r="BF75" s="110"/>
      <c r="BG75" s="110"/>
      <c r="BH75" s="110"/>
      <c r="BI75" s="110"/>
      <c r="BJ75" s="110"/>
      <c r="BK75" s="110"/>
      <c r="BL75" s="110"/>
      <c r="BM75" s="111"/>
      <c r="BN75" s="309">
        <v>1145879</v>
      </c>
      <c r="BO75" s="310"/>
      <c r="BP75" s="310"/>
      <c r="BQ75" s="310"/>
      <c r="BR75" s="310"/>
      <c r="BS75" s="310"/>
      <c r="BT75" s="310"/>
      <c r="BU75" s="310"/>
      <c r="BV75" s="310"/>
      <c r="BW75" s="310"/>
      <c r="BX75" s="310"/>
      <c r="BY75" s="310"/>
      <c r="BZ75" s="310"/>
      <c r="CA75" s="310"/>
      <c r="CB75" s="311"/>
    </row>
    <row r="76" spans="1:80" ht="31.5" customHeight="1">
      <c r="A76" s="198">
        <v>2</v>
      </c>
      <c r="B76" s="199"/>
      <c r="C76" s="199"/>
      <c r="D76" s="200"/>
      <c r="E76" s="285" t="s">
        <v>314</v>
      </c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7"/>
      <c r="AN76" s="128">
        <v>81</v>
      </c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30"/>
      <c r="BD76" s="109"/>
      <c r="BE76" s="110"/>
      <c r="BF76" s="110"/>
      <c r="BG76" s="110"/>
      <c r="BH76" s="110"/>
      <c r="BI76" s="110"/>
      <c r="BJ76" s="110"/>
      <c r="BK76" s="110"/>
      <c r="BL76" s="110"/>
      <c r="BM76" s="111"/>
      <c r="BN76" s="312">
        <v>102000</v>
      </c>
      <c r="BO76" s="313"/>
      <c r="BP76" s="313"/>
      <c r="BQ76" s="313"/>
      <c r="BR76" s="313"/>
      <c r="BS76" s="313"/>
      <c r="BT76" s="313"/>
      <c r="BU76" s="313"/>
      <c r="BV76" s="313"/>
      <c r="BW76" s="313"/>
      <c r="BX76" s="313"/>
      <c r="BY76" s="313"/>
      <c r="BZ76" s="313"/>
      <c r="CA76" s="313"/>
      <c r="CB76" s="314"/>
    </row>
    <row r="77" spans="1:80" ht="15" customHeight="1">
      <c r="A77" s="198">
        <v>3</v>
      </c>
      <c r="B77" s="199"/>
      <c r="C77" s="199"/>
      <c r="D77" s="200"/>
      <c r="E77" s="285" t="s">
        <v>411</v>
      </c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7"/>
      <c r="AN77" s="128">
        <v>1</v>
      </c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30"/>
      <c r="BD77" s="109"/>
      <c r="BE77" s="110"/>
      <c r="BF77" s="110"/>
      <c r="BG77" s="110"/>
      <c r="BH77" s="110"/>
      <c r="BI77" s="110"/>
      <c r="BJ77" s="110"/>
      <c r="BK77" s="110"/>
      <c r="BL77" s="110"/>
      <c r="BM77" s="111"/>
      <c r="BN77" s="312">
        <v>1044291</v>
      </c>
      <c r="BO77" s="313"/>
      <c r="BP77" s="313"/>
      <c r="BQ77" s="313"/>
      <c r="BR77" s="313"/>
      <c r="BS77" s="313"/>
      <c r="BT77" s="313"/>
      <c r="BU77" s="313"/>
      <c r="BV77" s="313"/>
      <c r="BW77" s="313"/>
      <c r="BX77" s="313"/>
      <c r="BY77" s="313"/>
      <c r="BZ77" s="313"/>
      <c r="CA77" s="313"/>
      <c r="CB77" s="314"/>
    </row>
    <row r="78" spans="1:80" ht="18.75" customHeight="1">
      <c r="A78" s="198">
        <v>4</v>
      </c>
      <c r="B78" s="199"/>
      <c r="C78" s="199"/>
      <c r="D78" s="200"/>
      <c r="E78" s="285" t="s">
        <v>592</v>
      </c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7"/>
      <c r="AN78" s="128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30"/>
      <c r="BD78" s="109"/>
      <c r="BE78" s="110"/>
      <c r="BF78" s="110"/>
      <c r="BG78" s="110"/>
      <c r="BH78" s="110"/>
      <c r="BI78" s="110"/>
      <c r="BJ78" s="110"/>
      <c r="BK78" s="110"/>
      <c r="BL78" s="110"/>
      <c r="BM78" s="111"/>
      <c r="BN78" s="312">
        <v>700000</v>
      </c>
      <c r="BO78" s="313"/>
      <c r="BP78" s="313"/>
      <c r="BQ78" s="313"/>
      <c r="BR78" s="313"/>
      <c r="BS78" s="313"/>
      <c r="BT78" s="313"/>
      <c r="BU78" s="313"/>
      <c r="BV78" s="313"/>
      <c r="BW78" s="313"/>
      <c r="BX78" s="313"/>
      <c r="BY78" s="313"/>
      <c r="BZ78" s="313"/>
      <c r="CA78" s="313"/>
      <c r="CB78" s="314"/>
    </row>
    <row r="79" spans="1:80" ht="15.75">
      <c r="A79" s="166">
        <v>5</v>
      </c>
      <c r="B79" s="167"/>
      <c r="C79" s="167"/>
      <c r="D79" s="168"/>
      <c r="E79" s="125" t="s">
        <v>316</v>
      </c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7"/>
      <c r="AN79" s="61"/>
      <c r="AO79" s="110">
        <v>3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1"/>
      <c r="BD79" s="231"/>
      <c r="BE79" s="232"/>
      <c r="BF79" s="232"/>
      <c r="BG79" s="232"/>
      <c r="BH79" s="232"/>
      <c r="BI79" s="232"/>
      <c r="BJ79" s="232"/>
      <c r="BK79" s="232"/>
      <c r="BL79" s="232"/>
      <c r="BM79" s="233"/>
      <c r="BN79" s="309">
        <v>240000</v>
      </c>
      <c r="BO79" s="310"/>
      <c r="BP79" s="310"/>
      <c r="BQ79" s="310"/>
      <c r="BR79" s="310"/>
      <c r="BS79" s="310"/>
      <c r="BT79" s="310"/>
      <c r="BU79" s="310"/>
      <c r="BV79" s="310"/>
      <c r="BW79" s="310"/>
      <c r="BX79" s="310"/>
      <c r="BY79" s="310"/>
      <c r="BZ79" s="310"/>
      <c r="CA79" s="310"/>
      <c r="CB79" s="311"/>
    </row>
    <row r="80" spans="1:80" ht="15.75">
      <c r="A80" s="166">
        <v>6</v>
      </c>
      <c r="B80" s="167"/>
      <c r="C80" s="167"/>
      <c r="D80" s="168"/>
      <c r="E80" s="125" t="s">
        <v>572</v>
      </c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7"/>
      <c r="AN80" s="61"/>
      <c r="AO80" s="110">
        <v>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1"/>
      <c r="BD80" s="231"/>
      <c r="BE80" s="232"/>
      <c r="BF80" s="232"/>
      <c r="BG80" s="232"/>
      <c r="BH80" s="232"/>
      <c r="BI80" s="232"/>
      <c r="BJ80" s="232"/>
      <c r="BK80" s="232"/>
      <c r="BL80" s="232"/>
      <c r="BM80" s="233"/>
      <c r="BN80" s="309">
        <v>797914</v>
      </c>
      <c r="BO80" s="310"/>
      <c r="BP80" s="310"/>
      <c r="BQ80" s="310"/>
      <c r="BR80" s="310"/>
      <c r="BS80" s="310"/>
      <c r="BT80" s="310"/>
      <c r="BU80" s="310"/>
      <c r="BV80" s="310"/>
      <c r="BW80" s="310"/>
      <c r="BX80" s="310"/>
      <c r="BY80" s="310"/>
      <c r="BZ80" s="310"/>
      <c r="CA80" s="310"/>
      <c r="CB80" s="311"/>
    </row>
    <row r="81" spans="1:80" ht="15.75">
      <c r="A81" s="166">
        <v>7</v>
      </c>
      <c r="B81" s="167"/>
      <c r="C81" s="167"/>
      <c r="D81" s="168"/>
      <c r="E81" s="125" t="s">
        <v>317</v>
      </c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7"/>
      <c r="AN81" s="61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1"/>
      <c r="BD81" s="231"/>
      <c r="BE81" s="232"/>
      <c r="BF81" s="232"/>
      <c r="BG81" s="232"/>
      <c r="BH81" s="232"/>
      <c r="BI81" s="232"/>
      <c r="BJ81" s="232"/>
      <c r="BK81" s="232"/>
      <c r="BL81" s="232"/>
      <c r="BM81" s="233"/>
      <c r="BN81" s="309">
        <v>250000</v>
      </c>
      <c r="BO81" s="310"/>
      <c r="BP81" s="310"/>
      <c r="BQ81" s="310"/>
      <c r="BR81" s="310"/>
      <c r="BS81" s="310"/>
      <c r="BT81" s="310"/>
      <c r="BU81" s="310"/>
      <c r="BV81" s="310"/>
      <c r="BW81" s="310"/>
      <c r="BX81" s="310"/>
      <c r="BY81" s="310"/>
      <c r="BZ81" s="310"/>
      <c r="CA81" s="310"/>
      <c r="CB81" s="311"/>
    </row>
    <row r="82" spans="1:80" ht="15.75">
      <c r="A82" s="166">
        <v>8</v>
      </c>
      <c r="B82" s="167"/>
      <c r="C82" s="167"/>
      <c r="D82" s="168"/>
      <c r="E82" s="125" t="s">
        <v>318</v>
      </c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7"/>
      <c r="AN82" s="61"/>
      <c r="AO82" s="110">
        <v>79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1"/>
      <c r="BD82" s="231"/>
      <c r="BE82" s="232"/>
      <c r="BF82" s="232"/>
      <c r="BG82" s="232"/>
      <c r="BH82" s="232"/>
      <c r="BI82" s="232"/>
      <c r="BJ82" s="232"/>
      <c r="BK82" s="232"/>
      <c r="BL82" s="232"/>
      <c r="BM82" s="233"/>
      <c r="BN82" s="309">
        <v>360000</v>
      </c>
      <c r="BO82" s="310"/>
      <c r="BP82" s="310"/>
      <c r="BQ82" s="310"/>
      <c r="BR82" s="310"/>
      <c r="BS82" s="310"/>
      <c r="BT82" s="310"/>
      <c r="BU82" s="310"/>
      <c r="BV82" s="310"/>
      <c r="BW82" s="310"/>
      <c r="BX82" s="310"/>
      <c r="BY82" s="310"/>
      <c r="BZ82" s="310"/>
      <c r="CA82" s="310"/>
      <c r="CB82" s="311"/>
    </row>
    <row r="83" spans="1:80" ht="15.75">
      <c r="A83" s="198">
        <v>9</v>
      </c>
      <c r="B83" s="199"/>
      <c r="C83" s="199"/>
      <c r="D83" s="200"/>
      <c r="E83" s="234" t="s">
        <v>315</v>
      </c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6"/>
      <c r="AN83" s="128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30"/>
      <c r="BD83" s="109"/>
      <c r="BE83" s="110"/>
      <c r="BF83" s="110"/>
      <c r="BG83" s="110"/>
      <c r="BH83" s="110"/>
      <c r="BI83" s="110"/>
      <c r="BJ83" s="110"/>
      <c r="BK83" s="110"/>
      <c r="BL83" s="110"/>
      <c r="BM83" s="111"/>
      <c r="BN83" s="312">
        <v>958084</v>
      </c>
      <c r="BO83" s="313"/>
      <c r="BP83" s="313"/>
      <c r="BQ83" s="313"/>
      <c r="BR83" s="313"/>
      <c r="BS83" s="313"/>
      <c r="BT83" s="313"/>
      <c r="BU83" s="313"/>
      <c r="BV83" s="313"/>
      <c r="BW83" s="313"/>
      <c r="BX83" s="313"/>
      <c r="BY83" s="313"/>
      <c r="BZ83" s="313"/>
      <c r="CA83" s="313"/>
      <c r="CB83" s="314"/>
    </row>
    <row r="84" spans="1:80" ht="15.75">
      <c r="A84" s="166">
        <v>10</v>
      </c>
      <c r="B84" s="167"/>
      <c r="C84" s="167"/>
      <c r="D84" s="168"/>
      <c r="E84" s="125" t="s">
        <v>412</v>
      </c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7"/>
      <c r="AN84" s="61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6"/>
      <c r="BD84" s="62"/>
      <c r="BE84" s="63"/>
      <c r="BF84" s="63"/>
      <c r="BG84" s="63"/>
      <c r="BH84" s="63"/>
      <c r="BI84" s="63"/>
      <c r="BJ84" s="63"/>
      <c r="BK84" s="63"/>
      <c r="BL84" s="63"/>
      <c r="BM84" s="64"/>
      <c r="BN84" s="309">
        <v>200000</v>
      </c>
      <c r="BO84" s="310"/>
      <c r="BP84" s="310"/>
      <c r="BQ84" s="310"/>
      <c r="BR84" s="310"/>
      <c r="BS84" s="310"/>
      <c r="BT84" s="310"/>
      <c r="BU84" s="310"/>
      <c r="BV84" s="310"/>
      <c r="BW84" s="310"/>
      <c r="BX84" s="310"/>
      <c r="BY84" s="310"/>
      <c r="BZ84" s="310"/>
      <c r="CA84" s="310"/>
      <c r="CB84" s="311"/>
    </row>
    <row r="85" spans="1:80" ht="15.75">
      <c r="A85" s="166">
        <v>11</v>
      </c>
      <c r="B85" s="167"/>
      <c r="C85" s="167"/>
      <c r="D85" s="168"/>
      <c r="E85" s="125" t="s">
        <v>413</v>
      </c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7"/>
      <c r="AN85" s="61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6"/>
      <c r="BD85" s="62"/>
      <c r="BE85" s="63"/>
      <c r="BF85" s="63"/>
      <c r="BG85" s="63"/>
      <c r="BH85" s="63"/>
      <c r="BI85" s="63"/>
      <c r="BJ85" s="63"/>
      <c r="BK85" s="63"/>
      <c r="BL85" s="63"/>
      <c r="BM85" s="64"/>
      <c r="BN85" s="309">
        <v>100000</v>
      </c>
      <c r="BO85" s="310"/>
      <c r="BP85" s="310"/>
      <c r="BQ85" s="310"/>
      <c r="BR85" s="310"/>
      <c r="BS85" s="310"/>
      <c r="BT85" s="310"/>
      <c r="BU85" s="310"/>
      <c r="BV85" s="310"/>
      <c r="BW85" s="310"/>
      <c r="BX85" s="310"/>
      <c r="BY85" s="310"/>
      <c r="BZ85" s="310"/>
      <c r="CA85" s="310"/>
      <c r="CB85" s="311"/>
    </row>
    <row r="86" spans="1:80" ht="15.75">
      <c r="A86" s="166">
        <v>12</v>
      </c>
      <c r="B86" s="167"/>
      <c r="C86" s="167"/>
      <c r="D86" s="168"/>
      <c r="E86" s="231" t="s">
        <v>414</v>
      </c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3"/>
      <c r="AN86" s="61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6"/>
      <c r="BD86" s="62"/>
      <c r="BE86" s="63"/>
      <c r="BF86" s="63"/>
      <c r="BG86" s="63"/>
      <c r="BH86" s="63"/>
      <c r="BI86" s="63"/>
      <c r="BJ86" s="63"/>
      <c r="BK86" s="63"/>
      <c r="BL86" s="63"/>
      <c r="BM86" s="64"/>
      <c r="BN86" s="309">
        <v>300000</v>
      </c>
      <c r="BO86" s="310"/>
      <c r="BP86" s="310"/>
      <c r="BQ86" s="310"/>
      <c r="BR86" s="310"/>
      <c r="BS86" s="310"/>
      <c r="BT86" s="310"/>
      <c r="BU86" s="310"/>
      <c r="BV86" s="310"/>
      <c r="BW86" s="310"/>
      <c r="BX86" s="310"/>
      <c r="BY86" s="310"/>
      <c r="BZ86" s="310"/>
      <c r="CA86" s="310"/>
      <c r="CB86" s="311"/>
    </row>
    <row r="87" spans="1:80" ht="15.75">
      <c r="A87" s="166">
        <v>13</v>
      </c>
      <c r="B87" s="167"/>
      <c r="C87" s="167"/>
      <c r="D87" s="168"/>
      <c r="E87" s="125" t="s">
        <v>566</v>
      </c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7"/>
      <c r="AN87" s="61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6"/>
      <c r="BD87" s="62"/>
      <c r="BE87" s="63"/>
      <c r="BF87" s="63"/>
      <c r="BG87" s="63"/>
      <c r="BH87" s="63"/>
      <c r="BI87" s="63"/>
      <c r="BJ87" s="63"/>
      <c r="BK87" s="63"/>
      <c r="BL87" s="63"/>
      <c r="BM87" s="64"/>
      <c r="BN87" s="309">
        <v>70000</v>
      </c>
      <c r="BO87" s="310"/>
      <c r="BP87" s="310"/>
      <c r="BQ87" s="310"/>
      <c r="BR87" s="310"/>
      <c r="BS87" s="310"/>
      <c r="BT87" s="310"/>
      <c r="BU87" s="310"/>
      <c r="BV87" s="310"/>
      <c r="BW87" s="310"/>
      <c r="BX87" s="310"/>
      <c r="BY87" s="310"/>
      <c r="BZ87" s="310"/>
      <c r="CA87" s="310"/>
      <c r="CB87" s="311"/>
    </row>
    <row r="88" spans="1:80" ht="27.75" customHeight="1">
      <c r="A88" s="166">
        <v>14</v>
      </c>
      <c r="B88" s="167"/>
      <c r="C88" s="167"/>
      <c r="D88" s="168"/>
      <c r="E88" s="285" t="s">
        <v>593</v>
      </c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7"/>
      <c r="AN88" s="61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6"/>
      <c r="BD88" s="62"/>
      <c r="BE88" s="63"/>
      <c r="BF88" s="63"/>
      <c r="BG88" s="63"/>
      <c r="BH88" s="63"/>
      <c r="BI88" s="63"/>
      <c r="BJ88" s="63"/>
      <c r="BK88" s="63"/>
      <c r="BL88" s="63"/>
      <c r="BM88" s="64"/>
      <c r="BN88" s="68"/>
      <c r="BO88" s="310">
        <v>400000</v>
      </c>
      <c r="BP88" s="310"/>
      <c r="BQ88" s="310"/>
      <c r="BR88" s="310"/>
      <c r="BS88" s="310"/>
      <c r="BT88" s="69"/>
      <c r="BU88" s="69"/>
      <c r="BV88" s="69"/>
      <c r="BW88" s="69"/>
      <c r="BX88" s="69"/>
      <c r="BY88" s="69"/>
      <c r="BZ88" s="69"/>
      <c r="CA88" s="69"/>
      <c r="CB88" s="70">
        <f>SUM(BN88:CA88)</f>
        <v>400000</v>
      </c>
    </row>
    <row r="89" spans="1:80" ht="15.75">
      <c r="A89" s="166">
        <v>15</v>
      </c>
      <c r="B89" s="167"/>
      <c r="C89" s="167"/>
      <c r="D89" s="168"/>
      <c r="E89" s="234" t="s">
        <v>565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6"/>
      <c r="AN89" s="128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30"/>
      <c r="BD89" s="109"/>
      <c r="BE89" s="110"/>
      <c r="BF89" s="110"/>
      <c r="BG89" s="110"/>
      <c r="BH89" s="110"/>
      <c r="BI89" s="110"/>
      <c r="BJ89" s="110"/>
      <c r="BK89" s="110"/>
      <c r="BL89" s="110"/>
      <c r="BM89" s="111"/>
      <c r="BN89" s="240">
        <v>120000</v>
      </c>
      <c r="BO89" s="241"/>
      <c r="BP89" s="241"/>
      <c r="BQ89" s="241"/>
      <c r="BR89" s="241"/>
      <c r="BS89" s="241"/>
      <c r="BT89" s="241"/>
      <c r="BU89" s="241"/>
      <c r="BV89" s="241"/>
      <c r="BW89" s="241"/>
      <c r="BX89" s="241"/>
      <c r="BY89" s="241"/>
      <c r="BZ89" s="241"/>
      <c r="CA89" s="241"/>
      <c r="CB89" s="242"/>
    </row>
    <row r="90" spans="1:80" ht="15.75">
      <c r="A90" s="351"/>
      <c r="B90" s="352"/>
      <c r="C90" s="352"/>
      <c r="D90" s="353"/>
      <c r="E90" s="249" t="s">
        <v>31</v>
      </c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250"/>
      <c r="AL90" s="250"/>
      <c r="AM90" s="251"/>
      <c r="AN90" s="252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253"/>
      <c r="BD90" s="282"/>
      <c r="BE90" s="283"/>
      <c r="BF90" s="283"/>
      <c r="BG90" s="283"/>
      <c r="BH90" s="283"/>
      <c r="BI90" s="283"/>
      <c r="BJ90" s="283"/>
      <c r="BK90" s="283"/>
      <c r="BL90" s="283"/>
      <c r="BM90" s="284"/>
      <c r="BN90" s="254">
        <f>SUM(BN75:BN89)</f>
        <v>6388168</v>
      </c>
      <c r="BO90" s="255"/>
      <c r="BP90" s="255"/>
      <c r="BQ90" s="255"/>
      <c r="BR90" s="255"/>
      <c r="BS90" s="255"/>
      <c r="BT90" s="255"/>
      <c r="BU90" s="255"/>
      <c r="BV90" s="255"/>
      <c r="BW90" s="255"/>
      <c r="BX90" s="255"/>
      <c r="BY90" s="255"/>
      <c r="BZ90" s="255"/>
      <c r="CA90" s="255"/>
      <c r="CB90" s="256"/>
    </row>
    <row r="91" s="1" customFormat="1" ht="15.75"/>
    <row r="92" spans="1:80" s="9" customFormat="1" ht="34.5" customHeight="1">
      <c r="A92" s="146" t="s">
        <v>155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</row>
    <row r="93" spans="1:80" s="9" customFormat="1" ht="10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</row>
    <row r="94" spans="1:80" s="9" customFormat="1" ht="14.25" customHeight="1">
      <c r="A94" s="6" t="s">
        <v>3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144" t="s">
        <v>157</v>
      </c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</row>
    <row r="95" spans="1:80" s="9" customFormat="1" ht="15.75" customHeight="1">
      <c r="A95" s="6" t="s">
        <v>4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283" t="s">
        <v>161</v>
      </c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</row>
    <row r="96" spans="1:80" s="9" customFormat="1" ht="9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</row>
    <row r="97" spans="1:80" ht="12.75">
      <c r="A97" s="137" t="s">
        <v>6</v>
      </c>
      <c r="B97" s="138"/>
      <c r="C97" s="138"/>
      <c r="D97" s="139"/>
      <c r="E97" s="137" t="s">
        <v>34</v>
      </c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9"/>
      <c r="AN97" s="137" t="s">
        <v>115</v>
      </c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9"/>
      <c r="BD97" s="137" t="s">
        <v>39</v>
      </c>
      <c r="BE97" s="138"/>
      <c r="BF97" s="138"/>
      <c r="BG97" s="138"/>
      <c r="BH97" s="138"/>
      <c r="BI97" s="138"/>
      <c r="BJ97" s="138"/>
      <c r="BK97" s="138"/>
      <c r="BL97" s="138"/>
      <c r="BM97" s="139"/>
      <c r="BN97" s="137" t="s">
        <v>99</v>
      </c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9"/>
    </row>
    <row r="98" spans="1:80" ht="12.75">
      <c r="A98" s="134" t="s">
        <v>7</v>
      </c>
      <c r="B98" s="135"/>
      <c r="C98" s="135"/>
      <c r="D98" s="136"/>
      <c r="E98" s="134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6"/>
      <c r="AN98" s="134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6"/>
      <c r="BD98" s="134" t="s">
        <v>116</v>
      </c>
      <c r="BE98" s="135"/>
      <c r="BF98" s="135"/>
      <c r="BG98" s="135"/>
      <c r="BH98" s="135"/>
      <c r="BI98" s="135"/>
      <c r="BJ98" s="135"/>
      <c r="BK98" s="135"/>
      <c r="BL98" s="135"/>
      <c r="BM98" s="136"/>
      <c r="BN98" s="134" t="s">
        <v>131</v>
      </c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6"/>
    </row>
    <row r="99" spans="1:80" ht="12.75">
      <c r="A99" s="134"/>
      <c r="B99" s="135"/>
      <c r="C99" s="135"/>
      <c r="D99" s="136"/>
      <c r="E99" s="151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3"/>
      <c r="AN99" s="134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6"/>
      <c r="BD99" s="134" t="s">
        <v>117</v>
      </c>
      <c r="BE99" s="135"/>
      <c r="BF99" s="135"/>
      <c r="BG99" s="135"/>
      <c r="BH99" s="135"/>
      <c r="BI99" s="135"/>
      <c r="BJ99" s="135"/>
      <c r="BK99" s="135"/>
      <c r="BL99" s="135"/>
      <c r="BM99" s="136"/>
      <c r="BN99" s="134" t="s">
        <v>38</v>
      </c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6"/>
    </row>
    <row r="100" spans="1:80" ht="12.75">
      <c r="A100" s="131">
        <v>1</v>
      </c>
      <c r="B100" s="132"/>
      <c r="C100" s="132"/>
      <c r="D100" s="133"/>
      <c r="E100" s="131">
        <v>2</v>
      </c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3"/>
      <c r="AN100" s="131">
        <v>3</v>
      </c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3"/>
      <c r="BD100" s="131">
        <v>4</v>
      </c>
      <c r="BE100" s="132"/>
      <c r="BF100" s="132"/>
      <c r="BG100" s="132"/>
      <c r="BH100" s="132"/>
      <c r="BI100" s="132"/>
      <c r="BJ100" s="132"/>
      <c r="BK100" s="132"/>
      <c r="BL100" s="132"/>
      <c r="BM100" s="133"/>
      <c r="BN100" s="131">
        <v>5</v>
      </c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3"/>
    </row>
    <row r="101" spans="1:80" ht="15.75">
      <c r="A101" s="198">
        <v>1</v>
      </c>
      <c r="B101" s="199"/>
      <c r="C101" s="199"/>
      <c r="D101" s="200"/>
      <c r="E101" s="125" t="s">
        <v>319</v>
      </c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7"/>
      <c r="AN101" s="128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30"/>
      <c r="BD101" s="109"/>
      <c r="BE101" s="110"/>
      <c r="BF101" s="110"/>
      <c r="BG101" s="110"/>
      <c r="BH101" s="110"/>
      <c r="BI101" s="110"/>
      <c r="BJ101" s="110"/>
      <c r="BK101" s="110"/>
      <c r="BL101" s="110"/>
      <c r="BM101" s="111"/>
      <c r="BN101" s="243">
        <v>67790</v>
      </c>
      <c r="BO101" s="244"/>
      <c r="BP101" s="244"/>
      <c r="BQ101" s="244"/>
      <c r="BR101" s="244"/>
      <c r="BS101" s="244"/>
      <c r="BT101" s="244"/>
      <c r="BU101" s="244"/>
      <c r="BV101" s="244"/>
      <c r="BW101" s="244"/>
      <c r="BX101" s="244"/>
      <c r="BY101" s="244"/>
      <c r="BZ101" s="244"/>
      <c r="CA101" s="244"/>
      <c r="CB101" s="245"/>
    </row>
    <row r="102" spans="1:80" ht="15.75">
      <c r="A102" s="166">
        <v>2</v>
      </c>
      <c r="B102" s="167"/>
      <c r="C102" s="167"/>
      <c r="D102" s="168"/>
      <c r="E102" s="125" t="s">
        <v>320</v>
      </c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7"/>
      <c r="AN102" s="61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3"/>
      <c r="BD102" s="231"/>
      <c r="BE102" s="232"/>
      <c r="BF102" s="232"/>
      <c r="BG102" s="232"/>
      <c r="BH102" s="232"/>
      <c r="BI102" s="232"/>
      <c r="BJ102" s="232"/>
      <c r="BK102" s="232"/>
      <c r="BL102" s="232"/>
      <c r="BM102" s="233"/>
      <c r="BN102" s="240">
        <v>76600</v>
      </c>
      <c r="BO102" s="241"/>
      <c r="BP102" s="241"/>
      <c r="BQ102" s="241"/>
      <c r="BR102" s="241"/>
      <c r="BS102" s="241"/>
      <c r="BT102" s="241"/>
      <c r="BU102" s="241"/>
      <c r="BV102" s="241"/>
      <c r="BW102" s="241"/>
      <c r="BX102" s="241"/>
      <c r="BY102" s="241"/>
      <c r="BZ102" s="241"/>
      <c r="CA102" s="241"/>
      <c r="CB102" s="242"/>
    </row>
    <row r="103" spans="1:80" ht="15.75">
      <c r="A103" s="166">
        <v>3</v>
      </c>
      <c r="B103" s="167"/>
      <c r="C103" s="167"/>
      <c r="D103" s="168"/>
      <c r="E103" s="125" t="s">
        <v>321</v>
      </c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7"/>
      <c r="AN103" s="61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3"/>
      <c r="BD103" s="231"/>
      <c r="BE103" s="232"/>
      <c r="BF103" s="232"/>
      <c r="BG103" s="232"/>
      <c r="BH103" s="232"/>
      <c r="BI103" s="232"/>
      <c r="BJ103" s="232"/>
      <c r="BK103" s="232"/>
      <c r="BL103" s="232"/>
      <c r="BM103" s="233"/>
      <c r="BN103" s="240"/>
      <c r="BO103" s="241"/>
      <c r="BP103" s="241"/>
      <c r="BQ103" s="241"/>
      <c r="BR103" s="241"/>
      <c r="BS103" s="241"/>
      <c r="BT103" s="241"/>
      <c r="BU103" s="241"/>
      <c r="BV103" s="241"/>
      <c r="BW103" s="241"/>
      <c r="BX103" s="241"/>
      <c r="BY103" s="241"/>
      <c r="BZ103" s="241"/>
      <c r="CA103" s="241"/>
      <c r="CB103" s="242"/>
    </row>
    <row r="104" spans="1:80" ht="15.75">
      <c r="A104" s="198">
        <v>4</v>
      </c>
      <c r="B104" s="199"/>
      <c r="C104" s="199"/>
      <c r="D104" s="200"/>
      <c r="E104" s="125" t="s">
        <v>322</v>
      </c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7"/>
      <c r="AN104" s="128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30"/>
      <c r="BD104" s="109"/>
      <c r="BE104" s="110"/>
      <c r="BF104" s="110"/>
      <c r="BG104" s="110"/>
      <c r="BH104" s="110"/>
      <c r="BI104" s="110"/>
      <c r="BJ104" s="110"/>
      <c r="BK104" s="110"/>
      <c r="BL104" s="110"/>
      <c r="BM104" s="111"/>
      <c r="BN104" s="243"/>
      <c r="BO104" s="244"/>
      <c r="BP104" s="244"/>
      <c r="BQ104" s="244"/>
      <c r="BR104" s="244"/>
      <c r="BS104" s="244"/>
      <c r="BT104" s="244"/>
      <c r="BU104" s="244"/>
      <c r="BV104" s="244"/>
      <c r="BW104" s="244"/>
      <c r="BX104" s="244"/>
      <c r="BY104" s="244"/>
      <c r="BZ104" s="244"/>
      <c r="CA104" s="244"/>
      <c r="CB104" s="245"/>
    </row>
    <row r="105" spans="1:80" ht="15.75">
      <c r="A105" s="166">
        <v>5</v>
      </c>
      <c r="B105" s="167"/>
      <c r="C105" s="167"/>
      <c r="D105" s="168"/>
      <c r="E105" s="125" t="s">
        <v>415</v>
      </c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7"/>
      <c r="AN105" s="61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6"/>
      <c r="BD105" s="62"/>
      <c r="BE105" s="63"/>
      <c r="BF105" s="63"/>
      <c r="BG105" s="63"/>
      <c r="BH105" s="63"/>
      <c r="BI105" s="63"/>
      <c r="BJ105" s="63"/>
      <c r="BK105" s="63"/>
      <c r="BL105" s="63"/>
      <c r="BM105" s="64"/>
      <c r="BN105" s="240"/>
      <c r="BO105" s="241"/>
      <c r="BP105" s="241"/>
      <c r="BQ105" s="241"/>
      <c r="BR105" s="241"/>
      <c r="BS105" s="241"/>
      <c r="BT105" s="241"/>
      <c r="BU105" s="241"/>
      <c r="BV105" s="241"/>
      <c r="BW105" s="241"/>
      <c r="BX105" s="241"/>
      <c r="BY105" s="241"/>
      <c r="BZ105" s="241"/>
      <c r="CA105" s="241"/>
      <c r="CB105" s="242"/>
    </row>
    <row r="106" spans="1:80" ht="15.75">
      <c r="A106" s="166">
        <v>6</v>
      </c>
      <c r="B106" s="167"/>
      <c r="C106" s="167"/>
      <c r="D106" s="168"/>
      <c r="E106" s="125" t="s">
        <v>416</v>
      </c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7"/>
      <c r="AN106" s="61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6"/>
      <c r="BD106" s="62"/>
      <c r="BE106" s="63"/>
      <c r="BF106" s="63"/>
      <c r="BG106" s="63"/>
      <c r="BH106" s="63"/>
      <c r="BI106" s="63"/>
      <c r="BJ106" s="63"/>
      <c r="BK106" s="63"/>
      <c r="BL106" s="63"/>
      <c r="BM106" s="64"/>
      <c r="BN106" s="240"/>
      <c r="BO106" s="241"/>
      <c r="BP106" s="241"/>
      <c r="BQ106" s="241"/>
      <c r="BR106" s="241"/>
      <c r="BS106" s="241"/>
      <c r="BT106" s="241"/>
      <c r="BU106" s="241"/>
      <c r="BV106" s="241"/>
      <c r="BW106" s="241"/>
      <c r="BX106" s="241"/>
      <c r="BY106" s="241"/>
      <c r="BZ106" s="241"/>
      <c r="CA106" s="241"/>
      <c r="CB106" s="242"/>
    </row>
    <row r="107" spans="1:80" ht="15.75">
      <c r="A107" s="351"/>
      <c r="B107" s="352"/>
      <c r="C107" s="352"/>
      <c r="D107" s="353"/>
      <c r="E107" s="249" t="s">
        <v>31</v>
      </c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250"/>
      <c r="AM107" s="251"/>
      <c r="AN107" s="252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253"/>
      <c r="BD107" s="282">
        <f>SUM(BD102:BL104)</f>
        <v>0</v>
      </c>
      <c r="BE107" s="283"/>
      <c r="BF107" s="283"/>
      <c r="BG107" s="283"/>
      <c r="BH107" s="283"/>
      <c r="BI107" s="283"/>
      <c r="BJ107" s="283"/>
      <c r="BK107" s="283"/>
      <c r="BL107" s="283"/>
      <c r="BM107" s="284"/>
      <c r="BN107" s="254">
        <f>SUM(BN101:BN106)</f>
        <v>144390</v>
      </c>
      <c r="BO107" s="255"/>
      <c r="BP107" s="255"/>
      <c r="BQ107" s="255"/>
      <c r="BR107" s="255"/>
      <c r="BS107" s="255"/>
      <c r="BT107" s="255"/>
      <c r="BU107" s="255"/>
      <c r="BV107" s="255"/>
      <c r="BW107" s="255"/>
      <c r="BX107" s="255"/>
      <c r="BY107" s="255"/>
      <c r="BZ107" s="255"/>
      <c r="CA107" s="255"/>
      <c r="CB107" s="256"/>
    </row>
    <row r="108" spans="1:80" ht="15.75">
      <c r="A108" s="22"/>
      <c r="B108" s="22"/>
      <c r="C108" s="22"/>
      <c r="D108" s="22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</row>
    <row r="109" spans="1:80" ht="33" customHeight="1">
      <c r="A109" s="146" t="s">
        <v>205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</row>
    <row r="110" spans="1:80" ht="9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</row>
    <row r="111" spans="1:80" ht="15.75">
      <c r="A111" s="6" t="s">
        <v>3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44" t="s">
        <v>206</v>
      </c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</row>
    <row r="112" spans="1:80" ht="15.75">
      <c r="A112" s="6" t="s">
        <v>4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283" t="s">
        <v>161</v>
      </c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</row>
    <row r="113" spans="1:80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</row>
    <row r="114" spans="1:80" ht="12.75">
      <c r="A114" s="137" t="s">
        <v>6</v>
      </c>
      <c r="B114" s="138"/>
      <c r="C114" s="138"/>
      <c r="D114" s="139"/>
      <c r="E114" s="137" t="s">
        <v>34</v>
      </c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9"/>
      <c r="AN114" s="137" t="s">
        <v>115</v>
      </c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9"/>
      <c r="BD114" s="137" t="s">
        <v>39</v>
      </c>
      <c r="BE114" s="138"/>
      <c r="BF114" s="138"/>
      <c r="BG114" s="138"/>
      <c r="BH114" s="138"/>
      <c r="BI114" s="138"/>
      <c r="BJ114" s="138"/>
      <c r="BK114" s="138"/>
      <c r="BL114" s="138"/>
      <c r="BM114" s="139"/>
      <c r="BN114" s="137" t="s">
        <v>99</v>
      </c>
      <c r="BO114" s="138"/>
      <c r="BP114" s="138"/>
      <c r="BQ114" s="138"/>
      <c r="BR114" s="138"/>
      <c r="BS114" s="138"/>
      <c r="BT114" s="138"/>
      <c r="BU114" s="138"/>
      <c r="BV114" s="138"/>
      <c r="BW114" s="138"/>
      <c r="BX114" s="138"/>
      <c r="BY114" s="138"/>
      <c r="BZ114" s="138"/>
      <c r="CA114" s="138"/>
      <c r="CB114" s="139"/>
    </row>
    <row r="115" spans="1:80" ht="12.75">
      <c r="A115" s="134" t="s">
        <v>7</v>
      </c>
      <c r="B115" s="135"/>
      <c r="C115" s="135"/>
      <c r="D115" s="136"/>
      <c r="E115" s="134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6"/>
      <c r="AN115" s="134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6"/>
      <c r="BD115" s="134" t="s">
        <v>116</v>
      </c>
      <c r="BE115" s="135"/>
      <c r="BF115" s="135"/>
      <c r="BG115" s="135"/>
      <c r="BH115" s="135"/>
      <c r="BI115" s="135"/>
      <c r="BJ115" s="135"/>
      <c r="BK115" s="135"/>
      <c r="BL115" s="135"/>
      <c r="BM115" s="136"/>
      <c r="BN115" s="134" t="s">
        <v>131</v>
      </c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6"/>
    </row>
    <row r="116" spans="1:80" ht="12.75">
      <c r="A116" s="134"/>
      <c r="B116" s="135"/>
      <c r="C116" s="135"/>
      <c r="D116" s="136"/>
      <c r="E116" s="151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3"/>
      <c r="AN116" s="134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6"/>
      <c r="BD116" s="134" t="s">
        <v>117</v>
      </c>
      <c r="BE116" s="135"/>
      <c r="BF116" s="135"/>
      <c r="BG116" s="135"/>
      <c r="BH116" s="135"/>
      <c r="BI116" s="135"/>
      <c r="BJ116" s="135"/>
      <c r="BK116" s="135"/>
      <c r="BL116" s="135"/>
      <c r="BM116" s="136"/>
      <c r="BN116" s="134" t="s">
        <v>38</v>
      </c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6"/>
    </row>
    <row r="117" spans="1:80" ht="12.75">
      <c r="A117" s="131">
        <v>1</v>
      </c>
      <c r="B117" s="132"/>
      <c r="C117" s="132"/>
      <c r="D117" s="133"/>
      <c r="E117" s="131">
        <v>2</v>
      </c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3"/>
      <c r="AN117" s="131">
        <v>3</v>
      </c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3"/>
      <c r="BD117" s="131">
        <v>4</v>
      </c>
      <c r="BE117" s="132"/>
      <c r="BF117" s="132"/>
      <c r="BG117" s="132"/>
      <c r="BH117" s="132"/>
      <c r="BI117" s="132"/>
      <c r="BJ117" s="132"/>
      <c r="BK117" s="132"/>
      <c r="BL117" s="132"/>
      <c r="BM117" s="133"/>
      <c r="BN117" s="131">
        <v>5</v>
      </c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3"/>
    </row>
    <row r="118" spans="1:80" ht="15.75">
      <c r="A118" s="351"/>
      <c r="B118" s="352"/>
      <c r="C118" s="352"/>
      <c r="D118" s="353"/>
      <c r="E118" s="125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7"/>
      <c r="AN118" s="128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30"/>
      <c r="BD118" s="109"/>
      <c r="BE118" s="110"/>
      <c r="BF118" s="110"/>
      <c r="BG118" s="110"/>
      <c r="BH118" s="110"/>
      <c r="BI118" s="110"/>
      <c r="BJ118" s="110"/>
      <c r="BK118" s="110"/>
      <c r="BL118" s="110"/>
      <c r="BM118" s="111"/>
      <c r="BN118" s="338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40"/>
    </row>
    <row r="119" spans="1:80" ht="15.75">
      <c r="A119" s="351"/>
      <c r="B119" s="352"/>
      <c r="C119" s="352"/>
      <c r="D119" s="353"/>
      <c r="E119" s="125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7"/>
      <c r="AN119" s="128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30"/>
      <c r="BD119" s="109"/>
      <c r="BE119" s="110"/>
      <c r="BF119" s="110"/>
      <c r="BG119" s="110"/>
      <c r="BH119" s="110"/>
      <c r="BI119" s="110"/>
      <c r="BJ119" s="110"/>
      <c r="BK119" s="110"/>
      <c r="BL119" s="110"/>
      <c r="BM119" s="111"/>
      <c r="BN119" s="338"/>
      <c r="BO119" s="339"/>
      <c r="BP119" s="339"/>
      <c r="BQ119" s="339"/>
      <c r="BR119" s="339"/>
      <c r="BS119" s="339"/>
      <c r="BT119" s="339"/>
      <c r="BU119" s="339"/>
      <c r="BV119" s="339"/>
      <c r="BW119" s="339"/>
      <c r="BX119" s="339"/>
      <c r="BY119" s="339"/>
      <c r="BZ119" s="339"/>
      <c r="CA119" s="339"/>
      <c r="CB119" s="340"/>
    </row>
    <row r="120" spans="1:80" ht="15.75">
      <c r="A120" s="351"/>
      <c r="B120" s="352"/>
      <c r="C120" s="352"/>
      <c r="D120" s="353"/>
      <c r="E120" s="249" t="s">
        <v>31</v>
      </c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250"/>
      <c r="AL120" s="250"/>
      <c r="AM120" s="251"/>
      <c r="AN120" s="252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253"/>
      <c r="BD120" s="282">
        <f>SUM(BD118:BL119)</f>
        <v>0</v>
      </c>
      <c r="BE120" s="283"/>
      <c r="BF120" s="283"/>
      <c r="BG120" s="283"/>
      <c r="BH120" s="283"/>
      <c r="BI120" s="283"/>
      <c r="BJ120" s="283"/>
      <c r="BK120" s="283"/>
      <c r="BL120" s="283"/>
      <c r="BM120" s="284"/>
      <c r="BN120" s="254">
        <f>SUM(BN118:CB119)</f>
        <v>0</v>
      </c>
      <c r="BO120" s="255"/>
      <c r="BP120" s="255"/>
      <c r="BQ120" s="255"/>
      <c r="BR120" s="255"/>
      <c r="BS120" s="255"/>
      <c r="BT120" s="255"/>
      <c r="BU120" s="255"/>
      <c r="BV120" s="255"/>
      <c r="BW120" s="255"/>
      <c r="BX120" s="255"/>
      <c r="BY120" s="255"/>
      <c r="BZ120" s="255"/>
      <c r="CA120" s="255"/>
      <c r="CB120" s="256"/>
    </row>
    <row r="121" spans="1:80" ht="15.75">
      <c r="A121" s="22"/>
      <c r="B121" s="22"/>
      <c r="C121" s="22"/>
      <c r="D121" s="22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</row>
    <row r="122" spans="1:80" s="6" customFormat="1" ht="15.75">
      <c r="A122" s="143" t="s">
        <v>139</v>
      </c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</row>
    <row r="123" spans="1:80" s="6" customFormat="1" ht="12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</row>
    <row r="124" spans="1:80" s="6" customFormat="1" ht="15.75">
      <c r="A124" s="6" t="s">
        <v>3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44" t="s">
        <v>157</v>
      </c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</row>
    <row r="125" spans="1:80" s="6" customFormat="1" ht="15.75">
      <c r="A125" s="6" t="s">
        <v>4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283" t="s">
        <v>161</v>
      </c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</row>
    <row r="126" spans="1:80" s="9" customFormat="1" ht="9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:80" ht="12.75">
      <c r="A127" s="137" t="s">
        <v>6</v>
      </c>
      <c r="B127" s="138"/>
      <c r="C127" s="138"/>
      <c r="D127" s="139"/>
      <c r="E127" s="137" t="s">
        <v>34</v>
      </c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9"/>
      <c r="BD127" s="137" t="s">
        <v>39</v>
      </c>
      <c r="BE127" s="138"/>
      <c r="BF127" s="138"/>
      <c r="BG127" s="138"/>
      <c r="BH127" s="138"/>
      <c r="BI127" s="138"/>
      <c r="BJ127" s="138"/>
      <c r="BK127" s="138"/>
      <c r="BL127" s="138"/>
      <c r="BM127" s="139"/>
      <c r="BN127" s="137" t="s">
        <v>99</v>
      </c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9"/>
    </row>
    <row r="128" spans="1:80" ht="12.75">
      <c r="A128" s="134" t="s">
        <v>7</v>
      </c>
      <c r="B128" s="135"/>
      <c r="C128" s="135"/>
      <c r="D128" s="136"/>
      <c r="E128" s="134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6"/>
      <c r="BD128" s="134" t="s">
        <v>118</v>
      </c>
      <c r="BE128" s="135"/>
      <c r="BF128" s="135"/>
      <c r="BG128" s="135"/>
      <c r="BH128" s="135"/>
      <c r="BI128" s="135"/>
      <c r="BJ128" s="135"/>
      <c r="BK128" s="135"/>
      <c r="BL128" s="135"/>
      <c r="BM128" s="136"/>
      <c r="BN128" s="134" t="s">
        <v>119</v>
      </c>
      <c r="BO128" s="135"/>
      <c r="BP128" s="135"/>
      <c r="BQ128" s="135"/>
      <c r="BR128" s="135"/>
      <c r="BS128" s="135"/>
      <c r="BT128" s="135"/>
      <c r="BU128" s="135"/>
      <c r="BV128" s="135"/>
      <c r="BW128" s="135"/>
      <c r="BX128" s="135"/>
      <c r="BY128" s="135"/>
      <c r="BZ128" s="135"/>
      <c r="CA128" s="135"/>
      <c r="CB128" s="136"/>
    </row>
    <row r="129" spans="1:80" ht="12.75">
      <c r="A129" s="151"/>
      <c r="B129" s="152"/>
      <c r="C129" s="152"/>
      <c r="D129" s="153"/>
      <c r="E129" s="151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3"/>
      <c r="BD129" s="151"/>
      <c r="BE129" s="152"/>
      <c r="BF129" s="152"/>
      <c r="BG129" s="152"/>
      <c r="BH129" s="152"/>
      <c r="BI129" s="152"/>
      <c r="BJ129" s="152"/>
      <c r="BK129" s="152"/>
      <c r="BL129" s="152"/>
      <c r="BM129" s="153"/>
      <c r="BN129" s="151"/>
      <c r="BO129" s="152"/>
      <c r="BP129" s="152"/>
      <c r="BQ129" s="152"/>
      <c r="BR129" s="152"/>
      <c r="BS129" s="152"/>
      <c r="BT129" s="152"/>
      <c r="BU129" s="152"/>
      <c r="BV129" s="152"/>
      <c r="BW129" s="152"/>
      <c r="BX129" s="152"/>
      <c r="BY129" s="152"/>
      <c r="BZ129" s="152"/>
      <c r="CA129" s="152"/>
      <c r="CB129" s="153"/>
    </row>
    <row r="130" spans="1:80" ht="12.75">
      <c r="A130" s="131">
        <v>1</v>
      </c>
      <c r="B130" s="132"/>
      <c r="C130" s="132"/>
      <c r="D130" s="133"/>
      <c r="E130" s="131">
        <v>2</v>
      </c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3"/>
      <c r="BD130" s="131">
        <v>3</v>
      </c>
      <c r="BE130" s="132"/>
      <c r="BF130" s="132"/>
      <c r="BG130" s="132"/>
      <c r="BH130" s="132"/>
      <c r="BI130" s="132"/>
      <c r="BJ130" s="132"/>
      <c r="BK130" s="132"/>
      <c r="BL130" s="132"/>
      <c r="BM130" s="133"/>
      <c r="BN130" s="131">
        <v>4</v>
      </c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3"/>
    </row>
    <row r="131" spans="1:80" ht="15.75">
      <c r="A131" s="125"/>
      <c r="B131" s="126"/>
      <c r="C131" s="126"/>
      <c r="D131" s="127"/>
      <c r="E131" s="125" t="s">
        <v>256</v>
      </c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7"/>
      <c r="BD131" s="109">
        <v>1</v>
      </c>
      <c r="BE131" s="110"/>
      <c r="BF131" s="110"/>
      <c r="BG131" s="110"/>
      <c r="BH131" s="110"/>
      <c r="BI131" s="110"/>
      <c r="BJ131" s="110"/>
      <c r="BK131" s="110"/>
      <c r="BL131" s="110"/>
      <c r="BM131" s="111"/>
      <c r="BN131" s="109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1"/>
    </row>
    <row r="132" spans="1:80" ht="15.75">
      <c r="A132" s="125"/>
      <c r="B132" s="126"/>
      <c r="C132" s="126"/>
      <c r="D132" s="127"/>
      <c r="E132" s="125" t="s">
        <v>257</v>
      </c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7"/>
      <c r="BD132" s="109">
        <v>1</v>
      </c>
      <c r="BE132" s="110"/>
      <c r="BF132" s="110"/>
      <c r="BG132" s="110"/>
      <c r="BH132" s="110"/>
      <c r="BI132" s="110"/>
      <c r="BJ132" s="110"/>
      <c r="BK132" s="110"/>
      <c r="BL132" s="110"/>
      <c r="BM132" s="111"/>
      <c r="BN132" s="109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1"/>
    </row>
    <row r="133" spans="1:80" ht="15.75">
      <c r="A133" s="125"/>
      <c r="B133" s="126"/>
      <c r="C133" s="126"/>
      <c r="D133" s="127"/>
      <c r="E133" s="125" t="s">
        <v>258</v>
      </c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7"/>
      <c r="BD133" s="109">
        <v>1</v>
      </c>
      <c r="BE133" s="110"/>
      <c r="BF133" s="110"/>
      <c r="BG133" s="110"/>
      <c r="BH133" s="110"/>
      <c r="BI133" s="110"/>
      <c r="BJ133" s="110"/>
      <c r="BK133" s="110"/>
      <c r="BL133" s="110"/>
      <c r="BM133" s="111"/>
      <c r="BN133" s="109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1"/>
    </row>
    <row r="134" spans="1:80" ht="15.75">
      <c r="A134" s="125"/>
      <c r="B134" s="126"/>
      <c r="C134" s="126"/>
      <c r="D134" s="127"/>
      <c r="E134" s="125" t="s">
        <v>259</v>
      </c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7"/>
      <c r="BD134" s="109">
        <v>1</v>
      </c>
      <c r="BE134" s="110"/>
      <c r="BF134" s="110"/>
      <c r="BG134" s="110"/>
      <c r="BH134" s="110"/>
      <c r="BI134" s="110"/>
      <c r="BJ134" s="110"/>
      <c r="BK134" s="110"/>
      <c r="BL134" s="110"/>
      <c r="BM134" s="111"/>
      <c r="BN134" s="109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1"/>
    </row>
    <row r="135" spans="1:80" ht="15.75">
      <c r="A135" s="125"/>
      <c r="B135" s="126"/>
      <c r="C135" s="126"/>
      <c r="D135" s="127"/>
      <c r="E135" s="125" t="s">
        <v>260</v>
      </c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7"/>
      <c r="BD135" s="109">
        <v>1</v>
      </c>
      <c r="BE135" s="110"/>
      <c r="BF135" s="110"/>
      <c r="BG135" s="110"/>
      <c r="BH135" s="110"/>
      <c r="BI135" s="110"/>
      <c r="BJ135" s="110"/>
      <c r="BK135" s="110"/>
      <c r="BL135" s="110"/>
      <c r="BM135" s="111"/>
      <c r="BN135" s="109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1"/>
    </row>
    <row r="136" spans="1:80" ht="15.75">
      <c r="A136" s="125"/>
      <c r="B136" s="126"/>
      <c r="C136" s="126"/>
      <c r="D136" s="127"/>
      <c r="E136" s="125" t="s">
        <v>425</v>
      </c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7"/>
      <c r="BD136" s="109">
        <v>1</v>
      </c>
      <c r="BE136" s="110"/>
      <c r="BF136" s="110"/>
      <c r="BG136" s="110"/>
      <c r="BH136" s="110"/>
      <c r="BI136" s="110"/>
      <c r="BJ136" s="110"/>
      <c r="BK136" s="110"/>
      <c r="BL136" s="110"/>
      <c r="BM136" s="111"/>
      <c r="BN136" s="109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1"/>
    </row>
    <row r="137" spans="1:80" ht="15.75">
      <c r="A137" s="125"/>
      <c r="B137" s="126"/>
      <c r="C137" s="126"/>
      <c r="D137" s="127"/>
      <c r="E137" s="125" t="s">
        <v>261</v>
      </c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7"/>
      <c r="BD137" s="109">
        <v>1</v>
      </c>
      <c r="BE137" s="110"/>
      <c r="BF137" s="110"/>
      <c r="BG137" s="110"/>
      <c r="BH137" s="110"/>
      <c r="BI137" s="110"/>
      <c r="BJ137" s="110"/>
      <c r="BK137" s="110"/>
      <c r="BL137" s="110"/>
      <c r="BM137" s="111"/>
      <c r="BN137" s="109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1"/>
    </row>
    <row r="138" spans="1:80" ht="15.75">
      <c r="A138" s="125"/>
      <c r="B138" s="126"/>
      <c r="C138" s="126"/>
      <c r="D138" s="127"/>
      <c r="E138" s="125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7"/>
      <c r="BD138" s="109"/>
      <c r="BE138" s="110"/>
      <c r="BF138" s="110"/>
      <c r="BG138" s="110"/>
      <c r="BH138" s="110"/>
      <c r="BI138" s="110"/>
      <c r="BJ138" s="110"/>
      <c r="BK138" s="110"/>
      <c r="BL138" s="110"/>
      <c r="BM138" s="111"/>
      <c r="BN138" s="109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1"/>
    </row>
    <row r="139" spans="1:80" ht="15.75">
      <c r="A139" s="125"/>
      <c r="B139" s="126"/>
      <c r="C139" s="126"/>
      <c r="D139" s="127"/>
      <c r="E139" s="125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7"/>
      <c r="BD139" s="109"/>
      <c r="BE139" s="110"/>
      <c r="BF139" s="110"/>
      <c r="BG139" s="110"/>
      <c r="BH139" s="110"/>
      <c r="BI139" s="110"/>
      <c r="BJ139" s="110"/>
      <c r="BK139" s="110"/>
      <c r="BL139" s="110"/>
      <c r="BM139" s="111"/>
      <c r="BN139" s="109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  <c r="BY139" s="110"/>
      <c r="BZ139" s="110"/>
      <c r="CA139" s="110"/>
      <c r="CB139" s="111"/>
    </row>
    <row r="140" spans="1:80" ht="15.75">
      <c r="A140" s="125"/>
      <c r="B140" s="126"/>
      <c r="C140" s="126"/>
      <c r="D140" s="127"/>
      <c r="E140" s="125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7"/>
      <c r="BD140" s="109"/>
      <c r="BE140" s="110"/>
      <c r="BF140" s="110"/>
      <c r="BG140" s="110"/>
      <c r="BH140" s="110"/>
      <c r="BI140" s="110"/>
      <c r="BJ140" s="110"/>
      <c r="BK140" s="110"/>
      <c r="BL140" s="110"/>
      <c r="BM140" s="111"/>
      <c r="BN140" s="109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1"/>
    </row>
    <row r="141" spans="1:80" ht="15.75">
      <c r="A141" s="125"/>
      <c r="B141" s="126"/>
      <c r="C141" s="126"/>
      <c r="D141" s="127"/>
      <c r="E141" s="125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7"/>
      <c r="BD141" s="109"/>
      <c r="BE141" s="110"/>
      <c r="BF141" s="110"/>
      <c r="BG141" s="110"/>
      <c r="BH141" s="110"/>
      <c r="BI141" s="110"/>
      <c r="BJ141" s="110"/>
      <c r="BK141" s="110"/>
      <c r="BL141" s="110"/>
      <c r="BM141" s="111"/>
      <c r="BN141" s="109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0"/>
      <c r="CA141" s="110"/>
      <c r="CB141" s="111"/>
    </row>
    <row r="142" spans="1:80" ht="15.75">
      <c r="A142" s="125"/>
      <c r="B142" s="126"/>
      <c r="C142" s="126"/>
      <c r="D142" s="127"/>
      <c r="E142" s="125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7"/>
      <c r="BD142" s="109"/>
      <c r="BE142" s="110"/>
      <c r="BF142" s="110"/>
      <c r="BG142" s="110"/>
      <c r="BH142" s="110"/>
      <c r="BI142" s="110"/>
      <c r="BJ142" s="110"/>
      <c r="BK142" s="110"/>
      <c r="BL142" s="110"/>
      <c r="BM142" s="111"/>
      <c r="BN142" s="109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1"/>
    </row>
    <row r="143" spans="1:80" ht="15.75">
      <c r="A143" s="125"/>
      <c r="B143" s="126"/>
      <c r="C143" s="126"/>
      <c r="D143" s="127"/>
      <c r="E143" s="125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7"/>
      <c r="BD143" s="109"/>
      <c r="BE143" s="110"/>
      <c r="BF143" s="110"/>
      <c r="BG143" s="110"/>
      <c r="BH143" s="110"/>
      <c r="BI143" s="110"/>
      <c r="BJ143" s="110"/>
      <c r="BK143" s="110"/>
      <c r="BL143" s="110"/>
      <c r="BM143" s="111"/>
      <c r="BN143" s="109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0"/>
      <c r="CB143" s="111"/>
    </row>
    <row r="144" spans="1:80" ht="15.75">
      <c r="A144" s="125"/>
      <c r="B144" s="126"/>
      <c r="C144" s="126"/>
      <c r="D144" s="127"/>
      <c r="E144" s="125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7"/>
      <c r="BD144" s="109"/>
      <c r="BE144" s="110"/>
      <c r="BF144" s="110"/>
      <c r="BG144" s="110"/>
      <c r="BH144" s="110"/>
      <c r="BI144" s="110"/>
      <c r="BJ144" s="110"/>
      <c r="BK144" s="110"/>
      <c r="BL144" s="110"/>
      <c r="BM144" s="111"/>
      <c r="BN144" s="109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1"/>
    </row>
    <row r="145" spans="1:80" ht="15.75">
      <c r="A145" s="125"/>
      <c r="B145" s="126"/>
      <c r="C145" s="126"/>
      <c r="D145" s="127"/>
      <c r="E145" s="125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7"/>
      <c r="BD145" s="109"/>
      <c r="BE145" s="110"/>
      <c r="BF145" s="110"/>
      <c r="BG145" s="110"/>
      <c r="BH145" s="110"/>
      <c r="BI145" s="110"/>
      <c r="BJ145" s="110"/>
      <c r="BK145" s="110"/>
      <c r="BL145" s="110"/>
      <c r="BM145" s="111"/>
      <c r="BN145" s="109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1"/>
    </row>
    <row r="146" spans="1:80" ht="15.75">
      <c r="A146" s="125"/>
      <c r="B146" s="126"/>
      <c r="C146" s="126"/>
      <c r="D146" s="127"/>
      <c r="E146" s="125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7"/>
      <c r="BD146" s="109"/>
      <c r="BE146" s="110"/>
      <c r="BF146" s="110"/>
      <c r="BG146" s="110"/>
      <c r="BH146" s="110"/>
      <c r="BI146" s="110"/>
      <c r="BJ146" s="110"/>
      <c r="BK146" s="110"/>
      <c r="BL146" s="110"/>
      <c r="BM146" s="111"/>
      <c r="BN146" s="109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1"/>
    </row>
    <row r="147" spans="1:80" ht="15.75">
      <c r="A147" s="125"/>
      <c r="B147" s="126"/>
      <c r="C147" s="126"/>
      <c r="D147" s="127"/>
      <c r="E147" s="125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7"/>
      <c r="BD147" s="109"/>
      <c r="BE147" s="110"/>
      <c r="BF147" s="110"/>
      <c r="BG147" s="110"/>
      <c r="BH147" s="110"/>
      <c r="BI147" s="110"/>
      <c r="BJ147" s="110"/>
      <c r="BK147" s="110"/>
      <c r="BL147" s="110"/>
      <c r="BM147" s="111"/>
      <c r="BN147" s="109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1"/>
    </row>
    <row r="148" spans="1:80" ht="15.75">
      <c r="A148" s="125"/>
      <c r="B148" s="126"/>
      <c r="C148" s="126"/>
      <c r="D148" s="127"/>
      <c r="E148" s="125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7"/>
      <c r="BD148" s="109"/>
      <c r="BE148" s="110"/>
      <c r="BF148" s="110"/>
      <c r="BG148" s="110"/>
      <c r="BH148" s="110"/>
      <c r="BI148" s="110"/>
      <c r="BJ148" s="110"/>
      <c r="BK148" s="110"/>
      <c r="BL148" s="110"/>
      <c r="BM148" s="111"/>
      <c r="BN148" s="109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1"/>
    </row>
    <row r="149" spans="1:80" ht="15.75">
      <c r="A149" s="125"/>
      <c r="B149" s="126"/>
      <c r="C149" s="126"/>
      <c r="D149" s="127"/>
      <c r="E149" s="125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7"/>
      <c r="BD149" s="109"/>
      <c r="BE149" s="110"/>
      <c r="BF149" s="110"/>
      <c r="BG149" s="110"/>
      <c r="BH149" s="110"/>
      <c r="BI149" s="110"/>
      <c r="BJ149" s="110"/>
      <c r="BK149" s="110"/>
      <c r="BL149" s="110"/>
      <c r="BM149" s="111"/>
      <c r="BN149" s="109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0"/>
      <c r="BZ149" s="110"/>
      <c r="CA149" s="110"/>
      <c r="CB149" s="111"/>
    </row>
    <row r="150" spans="1:80" ht="15.75">
      <c r="A150" s="125"/>
      <c r="B150" s="126"/>
      <c r="C150" s="126"/>
      <c r="D150" s="127"/>
      <c r="E150" s="125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7"/>
      <c r="BD150" s="109"/>
      <c r="BE150" s="110"/>
      <c r="BF150" s="110"/>
      <c r="BG150" s="110"/>
      <c r="BH150" s="110"/>
      <c r="BI150" s="110"/>
      <c r="BJ150" s="110"/>
      <c r="BK150" s="110"/>
      <c r="BL150" s="110"/>
      <c r="BM150" s="111"/>
      <c r="BN150" s="109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1"/>
    </row>
    <row r="151" spans="1:80" ht="15.75">
      <c r="A151" s="125"/>
      <c r="B151" s="126"/>
      <c r="C151" s="126"/>
      <c r="D151" s="127"/>
      <c r="E151" s="125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7"/>
      <c r="BD151" s="109"/>
      <c r="BE151" s="110"/>
      <c r="BF151" s="110"/>
      <c r="BG151" s="110"/>
      <c r="BH151" s="110"/>
      <c r="BI151" s="110"/>
      <c r="BJ151" s="110"/>
      <c r="BK151" s="110"/>
      <c r="BL151" s="110"/>
      <c r="BM151" s="111"/>
      <c r="BN151" s="109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1"/>
    </row>
    <row r="152" spans="1:80" ht="15.75">
      <c r="A152" s="125"/>
      <c r="B152" s="126"/>
      <c r="C152" s="126"/>
      <c r="D152" s="127"/>
      <c r="E152" s="125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7"/>
      <c r="BD152" s="109"/>
      <c r="BE152" s="110"/>
      <c r="BF152" s="110"/>
      <c r="BG152" s="110"/>
      <c r="BH152" s="110"/>
      <c r="BI152" s="110"/>
      <c r="BJ152" s="110"/>
      <c r="BK152" s="110"/>
      <c r="BL152" s="110"/>
      <c r="BM152" s="111"/>
      <c r="BN152" s="109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1"/>
    </row>
    <row r="153" spans="1:80" ht="15.75">
      <c r="A153" s="125"/>
      <c r="B153" s="126"/>
      <c r="C153" s="126"/>
      <c r="D153" s="127"/>
      <c r="E153" s="125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7"/>
      <c r="BD153" s="109"/>
      <c r="BE153" s="110"/>
      <c r="BF153" s="110"/>
      <c r="BG153" s="110"/>
      <c r="BH153" s="110"/>
      <c r="BI153" s="110"/>
      <c r="BJ153" s="110"/>
      <c r="BK153" s="110"/>
      <c r="BL153" s="110"/>
      <c r="BM153" s="111"/>
      <c r="BN153" s="109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1"/>
    </row>
    <row r="154" spans="1:80" ht="15.75">
      <c r="A154" s="125"/>
      <c r="B154" s="126"/>
      <c r="C154" s="126"/>
      <c r="D154" s="127"/>
      <c r="E154" s="125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7"/>
      <c r="BD154" s="109"/>
      <c r="BE154" s="110"/>
      <c r="BF154" s="110"/>
      <c r="BG154" s="110"/>
      <c r="BH154" s="110"/>
      <c r="BI154" s="110"/>
      <c r="BJ154" s="110"/>
      <c r="BK154" s="110"/>
      <c r="BL154" s="110"/>
      <c r="BM154" s="111"/>
      <c r="BN154" s="109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1"/>
    </row>
    <row r="155" spans="1:80" ht="15.75">
      <c r="A155" s="249"/>
      <c r="B155" s="250"/>
      <c r="C155" s="250"/>
      <c r="D155" s="251"/>
      <c r="E155" s="249" t="s">
        <v>31</v>
      </c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S155" s="250"/>
      <c r="T155" s="250"/>
      <c r="U155" s="250"/>
      <c r="V155" s="250"/>
      <c r="W155" s="250"/>
      <c r="X155" s="250"/>
      <c r="Y155" s="250"/>
      <c r="Z155" s="250"/>
      <c r="AA155" s="250"/>
      <c r="AB155" s="250"/>
      <c r="AC155" s="250"/>
      <c r="AD155" s="250"/>
      <c r="AE155" s="250"/>
      <c r="AF155" s="250"/>
      <c r="AG155" s="250"/>
      <c r="AH155" s="250"/>
      <c r="AI155" s="250"/>
      <c r="AJ155" s="250"/>
      <c r="AK155" s="250"/>
      <c r="AL155" s="250"/>
      <c r="AM155" s="250"/>
      <c r="AN155" s="250"/>
      <c r="AO155" s="250"/>
      <c r="AP155" s="250"/>
      <c r="AQ155" s="250"/>
      <c r="AR155" s="250"/>
      <c r="AS155" s="250"/>
      <c r="AT155" s="250"/>
      <c r="AU155" s="250"/>
      <c r="AV155" s="250"/>
      <c r="AW155" s="250"/>
      <c r="AX155" s="250"/>
      <c r="AY155" s="250"/>
      <c r="AZ155" s="250"/>
      <c r="BA155" s="250"/>
      <c r="BB155" s="250"/>
      <c r="BC155" s="251"/>
      <c r="BD155" s="282">
        <f>SUM(BD153:BM154)</f>
        <v>0</v>
      </c>
      <c r="BE155" s="283"/>
      <c r="BF155" s="283"/>
      <c r="BG155" s="283"/>
      <c r="BH155" s="283"/>
      <c r="BI155" s="283"/>
      <c r="BJ155" s="283"/>
      <c r="BK155" s="283"/>
      <c r="BL155" s="283"/>
      <c r="BM155" s="284"/>
      <c r="BN155" s="354">
        <f>SUM(BN153:CB154)</f>
        <v>0</v>
      </c>
      <c r="BO155" s="355"/>
      <c r="BP155" s="355"/>
      <c r="BQ155" s="355"/>
      <c r="BR155" s="355"/>
      <c r="BS155" s="355"/>
      <c r="BT155" s="355"/>
      <c r="BU155" s="355"/>
      <c r="BV155" s="355"/>
      <c r="BW155" s="355"/>
      <c r="BX155" s="355"/>
      <c r="BY155" s="355"/>
      <c r="BZ155" s="355"/>
      <c r="CA155" s="355"/>
      <c r="CB155" s="356"/>
    </row>
    <row r="156" spans="1:80" ht="15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</row>
    <row r="157" spans="1:80" ht="15.75">
      <c r="A157" s="278" t="s">
        <v>574</v>
      </c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8"/>
      <c r="AJ157" s="278"/>
      <c r="AK157" s="278"/>
      <c r="AL157" s="278"/>
      <c r="AM157" s="278"/>
      <c r="AN157" s="278"/>
      <c r="AO157" s="278"/>
      <c r="AP157" s="278"/>
      <c r="AQ157" s="278"/>
      <c r="AR157" s="278"/>
      <c r="AS157" s="278"/>
      <c r="AT157" s="278"/>
      <c r="AU157" s="278"/>
      <c r="AV157" s="278"/>
      <c r="AW157" s="278"/>
      <c r="AX157" s="278"/>
      <c r="AY157" s="278"/>
      <c r="AZ157" s="278"/>
      <c r="BA157" s="278"/>
      <c r="BB157" s="278"/>
      <c r="BC157" s="278"/>
      <c r="BD157" s="278"/>
      <c r="BE157" s="278"/>
      <c r="BF157" s="278"/>
      <c r="BG157" s="278"/>
      <c r="BH157" s="278"/>
      <c r="BI157" s="278"/>
      <c r="BJ157" s="278"/>
      <c r="BK157" s="278"/>
      <c r="BL157" s="278"/>
      <c r="BM157" s="278"/>
      <c r="BN157" s="278"/>
      <c r="BO157" s="278"/>
      <c r="BP157" s="278"/>
      <c r="BQ157" s="278"/>
      <c r="BR157" s="278"/>
      <c r="BS157" s="278"/>
      <c r="BT157" s="278"/>
      <c r="BU157" s="278"/>
      <c r="BV157" s="278"/>
      <c r="BW157" s="278"/>
      <c r="BX157" s="278"/>
      <c r="BY157" s="278"/>
      <c r="BZ157" s="278"/>
      <c r="CA157" s="278"/>
      <c r="CB157" s="278"/>
    </row>
    <row r="158" spans="1:80" ht="15.75">
      <c r="A158" s="278" t="s">
        <v>573</v>
      </c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  <c r="AA158" s="278"/>
      <c r="AB158" s="278"/>
      <c r="AC158" s="278"/>
      <c r="AD158" s="278"/>
      <c r="AE158" s="278"/>
      <c r="AF158" s="278"/>
      <c r="AG158" s="278"/>
      <c r="AH158" s="278"/>
      <c r="AI158" s="278"/>
      <c r="AJ158" s="278"/>
      <c r="AK158" s="278"/>
      <c r="AL158" s="278"/>
      <c r="AM158" s="278"/>
      <c r="AN158" s="278"/>
      <c r="AO158" s="278"/>
      <c r="AP158" s="278"/>
      <c r="AQ158" s="278"/>
      <c r="AR158" s="278"/>
      <c r="AS158" s="278"/>
      <c r="AT158" s="278"/>
      <c r="AU158" s="278"/>
      <c r="AV158" s="278"/>
      <c r="AW158" s="278"/>
      <c r="AX158" s="278"/>
      <c r="AY158" s="278"/>
      <c r="AZ158" s="278"/>
      <c r="BA158" s="278"/>
      <c r="BB158" s="278"/>
      <c r="BC158" s="278"/>
      <c r="BD158" s="278"/>
      <c r="BE158" s="278"/>
      <c r="BF158" s="278"/>
      <c r="BG158" s="278"/>
      <c r="BH158" s="278"/>
      <c r="BI158" s="278"/>
      <c r="BJ158" s="278"/>
      <c r="BK158" s="278"/>
      <c r="BL158" s="278"/>
      <c r="BM158" s="278"/>
      <c r="BN158" s="278"/>
      <c r="BO158" s="278"/>
      <c r="BP158" s="278"/>
      <c r="BQ158" s="278"/>
      <c r="BR158" s="278"/>
      <c r="BS158" s="278"/>
      <c r="BT158" s="278"/>
      <c r="BU158" s="278"/>
      <c r="BV158" s="278"/>
      <c r="BW158" s="278"/>
      <c r="BX158" s="278"/>
      <c r="BY158" s="278"/>
      <c r="BZ158" s="278"/>
      <c r="CA158" s="278"/>
      <c r="CB158" s="278"/>
    </row>
    <row r="159" spans="1:80" ht="15.75">
      <c r="A159" s="360" t="s">
        <v>575</v>
      </c>
      <c r="B159" s="360"/>
      <c r="C159" s="360"/>
      <c r="D159" s="360"/>
      <c r="E159" s="360"/>
      <c r="F159" s="360"/>
      <c r="G159" s="360"/>
      <c r="H159" s="360"/>
      <c r="I159" s="360"/>
      <c r="J159" s="360"/>
      <c r="K159" s="360"/>
      <c r="L159" s="360"/>
      <c r="M159" s="360"/>
      <c r="N159" s="360"/>
      <c r="O159" s="360"/>
      <c r="P159" s="360"/>
      <c r="Q159" s="360"/>
      <c r="R159" s="360"/>
      <c r="S159" s="360"/>
      <c r="T159" s="360"/>
      <c r="U159" s="360"/>
      <c r="V159" s="360"/>
      <c r="W159" s="360"/>
      <c r="X159" s="360"/>
      <c r="Y159" s="360"/>
      <c r="Z159" s="360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0"/>
      <c r="BE159" s="360"/>
      <c r="BF159" s="360"/>
      <c r="BG159" s="360"/>
      <c r="BH159" s="360"/>
      <c r="BI159" s="360"/>
      <c r="BJ159" s="360"/>
      <c r="BK159" s="360"/>
      <c r="BL159" s="360"/>
      <c r="BM159" s="360"/>
      <c r="BN159" s="360"/>
      <c r="BO159" s="360"/>
      <c r="BP159" s="360"/>
      <c r="BQ159" s="360"/>
      <c r="BR159" s="360"/>
      <c r="BS159" s="360"/>
      <c r="BT159" s="360"/>
      <c r="BU159" s="360"/>
      <c r="BV159" s="360"/>
      <c r="BW159" s="360"/>
      <c r="BX159" s="360"/>
      <c r="BY159" s="360"/>
      <c r="BZ159" s="360"/>
      <c r="CA159" s="360"/>
      <c r="CB159" s="360"/>
    </row>
    <row r="160" spans="1:80" ht="15.75">
      <c r="A160" s="278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  <c r="AA160" s="278"/>
      <c r="AB160" s="278"/>
      <c r="AC160" s="278"/>
      <c r="AD160" s="278"/>
      <c r="AE160" s="278"/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278"/>
      <c r="AP160" s="278"/>
      <c r="AQ160" s="278"/>
      <c r="AR160" s="278"/>
      <c r="AS160" s="278"/>
      <c r="AT160" s="278"/>
      <c r="AU160" s="278"/>
      <c r="AV160" s="278"/>
      <c r="AW160" s="278"/>
      <c r="AX160" s="278"/>
      <c r="AY160" s="278"/>
      <c r="AZ160" s="278"/>
      <c r="BA160" s="278"/>
      <c r="BB160" s="278"/>
      <c r="BC160" s="278"/>
      <c r="BD160" s="278"/>
      <c r="BE160" s="278"/>
      <c r="BF160" s="278"/>
      <c r="BG160" s="278"/>
      <c r="BH160" s="278"/>
      <c r="BI160" s="278"/>
      <c r="BJ160" s="278"/>
      <c r="BK160" s="278"/>
      <c r="BL160" s="278"/>
      <c r="BM160" s="278"/>
      <c r="BN160" s="278"/>
      <c r="BO160" s="278"/>
      <c r="BP160" s="278"/>
      <c r="BQ160" s="278"/>
      <c r="BR160" s="278"/>
      <c r="BS160" s="278"/>
      <c r="BT160" s="278"/>
      <c r="BU160" s="278"/>
      <c r="BV160" s="278"/>
      <c r="BW160" s="278"/>
      <c r="BX160" s="278"/>
      <c r="BY160" s="278"/>
      <c r="BZ160" s="278"/>
      <c r="CA160" s="278"/>
      <c r="CB160" s="278"/>
    </row>
    <row r="161" spans="1:80" ht="15.75">
      <c r="A161" s="278"/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  <c r="AA161" s="278"/>
      <c r="AB161" s="278"/>
      <c r="AC161" s="278"/>
      <c r="AD161" s="278"/>
      <c r="AE161" s="278"/>
      <c r="AF161" s="278"/>
      <c r="AG161" s="278"/>
      <c r="AH161" s="278"/>
      <c r="AI161" s="278"/>
      <c r="AJ161" s="278"/>
      <c r="AK161" s="278"/>
      <c r="AL161" s="278"/>
      <c r="AM161" s="278"/>
      <c r="AN161" s="278"/>
      <c r="AO161" s="278"/>
      <c r="AP161" s="278"/>
      <c r="AQ161" s="278"/>
      <c r="AR161" s="278"/>
      <c r="AS161" s="278"/>
      <c r="AT161" s="278"/>
      <c r="AU161" s="278"/>
      <c r="AV161" s="278"/>
      <c r="AW161" s="278"/>
      <c r="AX161" s="278"/>
      <c r="AY161" s="278"/>
      <c r="AZ161" s="278"/>
      <c r="BA161" s="278"/>
      <c r="BB161" s="278"/>
      <c r="BC161" s="278"/>
      <c r="BD161" s="278"/>
      <c r="BE161" s="278"/>
      <c r="BF161" s="278"/>
      <c r="BG161" s="278"/>
      <c r="BH161" s="278"/>
      <c r="BI161" s="278"/>
      <c r="BJ161" s="278"/>
      <c r="BK161" s="278"/>
      <c r="BL161" s="278"/>
      <c r="BM161" s="278"/>
      <c r="BN161" s="278"/>
      <c r="BO161" s="278"/>
      <c r="BP161" s="278"/>
      <c r="BQ161" s="278"/>
      <c r="BR161" s="278"/>
      <c r="BS161" s="278"/>
      <c r="BT161" s="278"/>
      <c r="BU161" s="278"/>
      <c r="BV161" s="278"/>
      <c r="BW161" s="278"/>
      <c r="BX161" s="278"/>
      <c r="BY161" s="278"/>
      <c r="BZ161" s="278"/>
      <c r="CA161" s="278"/>
      <c r="CB161" s="278"/>
    </row>
    <row r="162" spans="1:80" ht="15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</row>
    <row r="163" spans="1:80" ht="15.75">
      <c r="A163" s="143" t="s">
        <v>207</v>
      </c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</row>
    <row r="164" spans="1:80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</row>
    <row r="165" spans="1:80" ht="15.75">
      <c r="A165" s="6" t="s">
        <v>3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144" t="s">
        <v>206</v>
      </c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  <c r="BQ165" s="144"/>
      <c r="BR165" s="144"/>
      <c r="BS165" s="144"/>
      <c r="BT165" s="144"/>
      <c r="BU165" s="144"/>
      <c r="BV165" s="144"/>
      <c r="BW165" s="144"/>
      <c r="BX165" s="144"/>
      <c r="BY165" s="144"/>
      <c r="BZ165" s="144"/>
      <c r="CA165" s="144"/>
      <c r="CB165" s="144"/>
    </row>
    <row r="166" spans="1:80" ht="15.75">
      <c r="A166" s="6" t="s">
        <v>4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283" t="s">
        <v>161</v>
      </c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</row>
    <row r="167" spans="1:80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</row>
    <row r="168" spans="1:80" ht="12.75">
      <c r="A168" s="137" t="s">
        <v>6</v>
      </c>
      <c r="B168" s="138"/>
      <c r="C168" s="138"/>
      <c r="D168" s="139"/>
      <c r="E168" s="137" t="s">
        <v>34</v>
      </c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9"/>
      <c r="BD168" s="137" t="s">
        <v>39</v>
      </c>
      <c r="BE168" s="138"/>
      <c r="BF168" s="138"/>
      <c r="BG168" s="138"/>
      <c r="BH168" s="138"/>
      <c r="BI168" s="138"/>
      <c r="BJ168" s="138"/>
      <c r="BK168" s="138"/>
      <c r="BL168" s="138"/>
      <c r="BM168" s="139"/>
      <c r="BN168" s="137" t="s">
        <v>99</v>
      </c>
      <c r="BO168" s="138"/>
      <c r="BP168" s="138"/>
      <c r="BQ168" s="138"/>
      <c r="BR168" s="138"/>
      <c r="BS168" s="138"/>
      <c r="BT168" s="138"/>
      <c r="BU168" s="138"/>
      <c r="BV168" s="138"/>
      <c r="BW168" s="138"/>
      <c r="BX168" s="138"/>
      <c r="BY168" s="138"/>
      <c r="BZ168" s="138"/>
      <c r="CA168" s="138"/>
      <c r="CB168" s="139"/>
    </row>
    <row r="169" spans="1:80" ht="12.75">
      <c r="A169" s="134" t="s">
        <v>7</v>
      </c>
      <c r="B169" s="135"/>
      <c r="C169" s="135"/>
      <c r="D169" s="136"/>
      <c r="E169" s="134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6"/>
      <c r="BD169" s="134" t="s">
        <v>118</v>
      </c>
      <c r="BE169" s="135"/>
      <c r="BF169" s="135"/>
      <c r="BG169" s="135"/>
      <c r="BH169" s="135"/>
      <c r="BI169" s="135"/>
      <c r="BJ169" s="135"/>
      <c r="BK169" s="135"/>
      <c r="BL169" s="135"/>
      <c r="BM169" s="136"/>
      <c r="BN169" s="134" t="s">
        <v>119</v>
      </c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5"/>
      <c r="BY169" s="135"/>
      <c r="BZ169" s="135"/>
      <c r="CA169" s="135"/>
      <c r="CB169" s="136"/>
    </row>
    <row r="170" spans="1:80" ht="12.75">
      <c r="A170" s="151"/>
      <c r="B170" s="152"/>
      <c r="C170" s="152"/>
      <c r="D170" s="153"/>
      <c r="E170" s="151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3"/>
      <c r="BD170" s="151"/>
      <c r="BE170" s="152"/>
      <c r="BF170" s="152"/>
      <c r="BG170" s="152"/>
      <c r="BH170" s="152"/>
      <c r="BI170" s="152"/>
      <c r="BJ170" s="152"/>
      <c r="BK170" s="152"/>
      <c r="BL170" s="152"/>
      <c r="BM170" s="153"/>
      <c r="BN170" s="151"/>
      <c r="BO170" s="152"/>
      <c r="BP170" s="152"/>
      <c r="BQ170" s="152"/>
      <c r="BR170" s="152"/>
      <c r="BS170" s="152"/>
      <c r="BT170" s="152"/>
      <c r="BU170" s="152"/>
      <c r="BV170" s="152"/>
      <c r="BW170" s="152"/>
      <c r="BX170" s="152"/>
      <c r="BY170" s="152"/>
      <c r="BZ170" s="152"/>
      <c r="CA170" s="152"/>
      <c r="CB170" s="153"/>
    </row>
    <row r="171" spans="1:80" ht="12.75">
      <c r="A171" s="131">
        <v>1</v>
      </c>
      <c r="B171" s="132"/>
      <c r="C171" s="132"/>
      <c r="D171" s="133"/>
      <c r="E171" s="131">
        <v>2</v>
      </c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3"/>
      <c r="BD171" s="131">
        <v>3</v>
      </c>
      <c r="BE171" s="132"/>
      <c r="BF171" s="132"/>
      <c r="BG171" s="132"/>
      <c r="BH171" s="132"/>
      <c r="BI171" s="132"/>
      <c r="BJ171" s="132"/>
      <c r="BK171" s="132"/>
      <c r="BL171" s="132"/>
      <c r="BM171" s="133"/>
      <c r="BN171" s="131">
        <v>4</v>
      </c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3"/>
    </row>
    <row r="172" spans="1:80" ht="15.75">
      <c r="A172" s="125"/>
      <c r="B172" s="126"/>
      <c r="C172" s="126"/>
      <c r="D172" s="127"/>
      <c r="E172" s="125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7"/>
      <c r="BD172" s="109"/>
      <c r="BE172" s="110"/>
      <c r="BF172" s="110"/>
      <c r="BG172" s="110"/>
      <c r="BH172" s="110"/>
      <c r="BI172" s="110"/>
      <c r="BJ172" s="110"/>
      <c r="BK172" s="110"/>
      <c r="BL172" s="110"/>
      <c r="BM172" s="111"/>
      <c r="BN172" s="109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1"/>
    </row>
    <row r="173" spans="1:80" s="1" customFormat="1" ht="15.75">
      <c r="A173" s="125"/>
      <c r="B173" s="126"/>
      <c r="C173" s="126"/>
      <c r="D173" s="127"/>
      <c r="E173" s="125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7"/>
      <c r="BD173" s="109"/>
      <c r="BE173" s="110"/>
      <c r="BF173" s="110"/>
      <c r="BG173" s="110"/>
      <c r="BH173" s="110"/>
      <c r="BI173" s="110"/>
      <c r="BJ173" s="110"/>
      <c r="BK173" s="110"/>
      <c r="BL173" s="110"/>
      <c r="BM173" s="111"/>
      <c r="BN173" s="109"/>
      <c r="BO173" s="110"/>
      <c r="BP173" s="110"/>
      <c r="BQ173" s="110"/>
      <c r="BR173" s="110"/>
      <c r="BS173" s="110"/>
      <c r="BT173" s="110"/>
      <c r="BU173" s="110"/>
      <c r="BV173" s="110"/>
      <c r="BW173" s="110"/>
      <c r="BX173" s="110"/>
      <c r="BY173" s="110"/>
      <c r="BZ173" s="110"/>
      <c r="CA173" s="110"/>
      <c r="CB173" s="111"/>
    </row>
    <row r="174" spans="1:80" s="1" customFormat="1" ht="15.75">
      <c r="A174" s="249"/>
      <c r="B174" s="250"/>
      <c r="C174" s="250"/>
      <c r="D174" s="251"/>
      <c r="E174" s="249" t="s">
        <v>31</v>
      </c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S174" s="250"/>
      <c r="T174" s="250"/>
      <c r="U174" s="250"/>
      <c r="V174" s="250"/>
      <c r="W174" s="250"/>
      <c r="X174" s="250"/>
      <c r="Y174" s="250"/>
      <c r="Z174" s="250"/>
      <c r="AA174" s="250"/>
      <c r="AB174" s="250"/>
      <c r="AC174" s="250"/>
      <c r="AD174" s="250"/>
      <c r="AE174" s="250"/>
      <c r="AF174" s="250"/>
      <c r="AG174" s="250"/>
      <c r="AH174" s="250"/>
      <c r="AI174" s="250"/>
      <c r="AJ174" s="250"/>
      <c r="AK174" s="250"/>
      <c r="AL174" s="250"/>
      <c r="AM174" s="250"/>
      <c r="AN174" s="250"/>
      <c r="AO174" s="250"/>
      <c r="AP174" s="250"/>
      <c r="AQ174" s="250"/>
      <c r="AR174" s="250"/>
      <c r="AS174" s="250"/>
      <c r="AT174" s="250"/>
      <c r="AU174" s="250"/>
      <c r="AV174" s="250"/>
      <c r="AW174" s="250"/>
      <c r="AX174" s="250"/>
      <c r="AY174" s="250"/>
      <c r="AZ174" s="250"/>
      <c r="BA174" s="250"/>
      <c r="BB174" s="250"/>
      <c r="BC174" s="251"/>
      <c r="BD174" s="282">
        <f>SUM(BD172:BM173)</f>
        <v>0</v>
      </c>
      <c r="BE174" s="283"/>
      <c r="BF174" s="283"/>
      <c r="BG174" s="283"/>
      <c r="BH174" s="283"/>
      <c r="BI174" s="283"/>
      <c r="BJ174" s="283"/>
      <c r="BK174" s="283"/>
      <c r="BL174" s="283"/>
      <c r="BM174" s="284"/>
      <c r="BN174" s="354">
        <f>SUM(BN172:CB173)</f>
        <v>0</v>
      </c>
      <c r="BO174" s="355"/>
      <c r="BP174" s="355"/>
      <c r="BQ174" s="355"/>
      <c r="BR174" s="355"/>
      <c r="BS174" s="355"/>
      <c r="BT174" s="355"/>
      <c r="BU174" s="355"/>
      <c r="BV174" s="355"/>
      <c r="BW174" s="355"/>
      <c r="BX174" s="355"/>
      <c r="BY174" s="355"/>
      <c r="BZ174" s="355"/>
      <c r="CA174" s="355"/>
      <c r="CB174" s="356"/>
    </row>
    <row r="175" spans="1:80" s="1" customFormat="1" ht="15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</row>
    <row r="176" spans="1:80" s="6" customFormat="1" ht="49.5" customHeight="1">
      <c r="A176" s="146" t="s">
        <v>160</v>
      </c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/>
      <c r="BT176" s="146"/>
      <c r="BU176" s="146"/>
      <c r="BV176" s="146"/>
      <c r="BW176" s="146"/>
      <c r="BX176" s="146"/>
      <c r="BY176" s="146"/>
      <c r="BZ176" s="146"/>
      <c r="CA176" s="146"/>
      <c r="CB176" s="146"/>
    </row>
    <row r="177" spans="1:80" s="6" customFormat="1" ht="9.7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</row>
    <row r="178" spans="1:80" s="6" customFormat="1" ht="15.75">
      <c r="A178" s="6" t="s">
        <v>3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144" t="s">
        <v>157</v>
      </c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BS178" s="144"/>
      <c r="BT178" s="144"/>
      <c r="BU178" s="144"/>
      <c r="BV178" s="144"/>
      <c r="BW178" s="144"/>
      <c r="BX178" s="144"/>
      <c r="BY178" s="144"/>
      <c r="BZ178" s="144"/>
      <c r="CA178" s="144"/>
      <c r="CB178" s="144"/>
    </row>
    <row r="179" spans="1:80" s="6" customFormat="1" ht="9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</row>
    <row r="180" spans="1:80" s="9" customFormat="1" ht="15.75">
      <c r="A180" s="6" t="s">
        <v>4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145" t="s">
        <v>161</v>
      </c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5"/>
      <c r="BW180" s="145"/>
      <c r="BX180" s="145"/>
      <c r="BY180" s="145"/>
      <c r="BZ180" s="145"/>
      <c r="CA180" s="145"/>
      <c r="CB180" s="145"/>
    </row>
    <row r="181" spans="1:80" s="9" customFormat="1" ht="15.75">
      <c r="A181" s="6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</row>
    <row r="182" spans="1:80" ht="12.75">
      <c r="A182" s="15" t="s">
        <v>6</v>
      </c>
      <c r="B182" s="16"/>
      <c r="C182" s="16"/>
      <c r="D182" s="17"/>
      <c r="E182" s="137" t="s">
        <v>34</v>
      </c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9"/>
      <c r="AS182" s="137" t="s">
        <v>39</v>
      </c>
      <c r="AT182" s="138"/>
      <c r="AU182" s="138"/>
      <c r="AV182" s="138"/>
      <c r="AW182" s="138"/>
      <c r="AX182" s="138"/>
      <c r="AY182" s="138"/>
      <c r="AZ182" s="138"/>
      <c r="BA182" s="138"/>
      <c r="BB182" s="139"/>
      <c r="BC182" s="137" t="s">
        <v>120</v>
      </c>
      <c r="BD182" s="138"/>
      <c r="BE182" s="138"/>
      <c r="BF182" s="138"/>
      <c r="BG182" s="138"/>
      <c r="BH182" s="138"/>
      <c r="BI182" s="138"/>
      <c r="BJ182" s="138"/>
      <c r="BK182" s="138"/>
      <c r="BL182" s="138"/>
      <c r="BM182" s="139"/>
      <c r="BN182" s="137" t="s">
        <v>43</v>
      </c>
      <c r="BO182" s="138"/>
      <c r="BP182" s="138"/>
      <c r="BQ182" s="138"/>
      <c r="BR182" s="138"/>
      <c r="BS182" s="138"/>
      <c r="BT182" s="138"/>
      <c r="BU182" s="138"/>
      <c r="BV182" s="138"/>
      <c r="BW182" s="138"/>
      <c r="BX182" s="138"/>
      <c r="BY182" s="138"/>
      <c r="BZ182" s="138"/>
      <c r="CA182" s="138"/>
      <c r="CB182" s="139"/>
    </row>
    <row r="183" spans="1:80" ht="12.75">
      <c r="A183" s="134" t="s">
        <v>7</v>
      </c>
      <c r="B183" s="135"/>
      <c r="C183" s="135"/>
      <c r="D183" s="136"/>
      <c r="E183" s="134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6"/>
      <c r="AS183" s="134"/>
      <c r="AT183" s="135"/>
      <c r="AU183" s="135"/>
      <c r="AV183" s="135"/>
      <c r="AW183" s="135"/>
      <c r="AX183" s="135"/>
      <c r="AY183" s="135"/>
      <c r="AZ183" s="135"/>
      <c r="BA183" s="135"/>
      <c r="BB183" s="136"/>
      <c r="BC183" s="134" t="s">
        <v>121</v>
      </c>
      <c r="BD183" s="135"/>
      <c r="BE183" s="135"/>
      <c r="BF183" s="135"/>
      <c r="BG183" s="135"/>
      <c r="BH183" s="135"/>
      <c r="BI183" s="135"/>
      <c r="BJ183" s="135"/>
      <c r="BK183" s="135"/>
      <c r="BL183" s="135"/>
      <c r="BM183" s="136"/>
      <c r="BN183" s="134" t="s">
        <v>132</v>
      </c>
      <c r="BO183" s="135"/>
      <c r="BP183" s="135"/>
      <c r="BQ183" s="135"/>
      <c r="BR183" s="135"/>
      <c r="BS183" s="135"/>
      <c r="BT183" s="135"/>
      <c r="BU183" s="135"/>
      <c r="BV183" s="135"/>
      <c r="BW183" s="135"/>
      <c r="BX183" s="135"/>
      <c r="BY183" s="135"/>
      <c r="BZ183" s="135"/>
      <c r="CA183" s="135"/>
      <c r="CB183" s="136"/>
    </row>
    <row r="184" spans="1:80" ht="12.75">
      <c r="A184" s="151"/>
      <c r="B184" s="152"/>
      <c r="C184" s="152"/>
      <c r="D184" s="153"/>
      <c r="E184" s="151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3"/>
      <c r="AS184" s="151"/>
      <c r="AT184" s="152"/>
      <c r="AU184" s="152"/>
      <c r="AV184" s="152"/>
      <c r="AW184" s="152"/>
      <c r="AX184" s="152"/>
      <c r="AY184" s="152"/>
      <c r="AZ184" s="152"/>
      <c r="BA184" s="152"/>
      <c r="BB184" s="153"/>
      <c r="BC184" s="151" t="s">
        <v>38</v>
      </c>
      <c r="BD184" s="152"/>
      <c r="BE184" s="152"/>
      <c r="BF184" s="152"/>
      <c r="BG184" s="152"/>
      <c r="BH184" s="152"/>
      <c r="BI184" s="152"/>
      <c r="BJ184" s="152"/>
      <c r="BK184" s="152"/>
      <c r="BL184" s="152"/>
      <c r="BM184" s="153"/>
      <c r="BN184" s="151"/>
      <c r="BO184" s="152"/>
      <c r="BP184" s="152"/>
      <c r="BQ184" s="152"/>
      <c r="BR184" s="152"/>
      <c r="BS184" s="152"/>
      <c r="BT184" s="152"/>
      <c r="BU184" s="152"/>
      <c r="BV184" s="152"/>
      <c r="BW184" s="152"/>
      <c r="BX184" s="152"/>
      <c r="BY184" s="152"/>
      <c r="BZ184" s="152"/>
      <c r="CA184" s="152"/>
      <c r="CB184" s="153"/>
    </row>
    <row r="185" spans="1:80" ht="12.75">
      <c r="A185" s="131">
        <v>1</v>
      </c>
      <c r="B185" s="132"/>
      <c r="C185" s="132"/>
      <c r="D185" s="133"/>
      <c r="E185" s="131">
        <v>2</v>
      </c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3"/>
      <c r="AS185" s="131">
        <v>3</v>
      </c>
      <c r="AT185" s="132"/>
      <c r="AU185" s="132"/>
      <c r="AV185" s="132"/>
      <c r="AW185" s="132"/>
      <c r="AX185" s="132"/>
      <c r="AY185" s="132"/>
      <c r="AZ185" s="132"/>
      <c r="BA185" s="132"/>
      <c r="BB185" s="133"/>
      <c r="BC185" s="131">
        <v>4</v>
      </c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3"/>
      <c r="BN185" s="131">
        <v>5</v>
      </c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3"/>
    </row>
    <row r="186" spans="1:80" ht="15.75">
      <c r="A186" s="234">
        <v>1</v>
      </c>
      <c r="B186" s="235"/>
      <c r="C186" s="235"/>
      <c r="D186" s="236"/>
      <c r="E186" s="125" t="s">
        <v>262</v>
      </c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7"/>
      <c r="AS186" s="228">
        <v>1</v>
      </c>
      <c r="AT186" s="229"/>
      <c r="AU186" s="229"/>
      <c r="AV186" s="229"/>
      <c r="AW186" s="229"/>
      <c r="AX186" s="229"/>
      <c r="AY186" s="229"/>
      <c r="AZ186" s="229"/>
      <c r="BA186" s="229"/>
      <c r="BB186" s="230"/>
      <c r="BC186" s="240">
        <v>16000</v>
      </c>
      <c r="BD186" s="241"/>
      <c r="BE186" s="241"/>
      <c r="BF186" s="241"/>
      <c r="BG186" s="241"/>
      <c r="BH186" s="241"/>
      <c r="BI186" s="241"/>
      <c r="BJ186" s="241"/>
      <c r="BK186" s="241"/>
      <c r="BL186" s="241"/>
      <c r="BM186" s="242"/>
      <c r="BN186" s="237">
        <f aca="true" t="shared" si="0" ref="BN186:BN207">AS186*BC186</f>
        <v>16000</v>
      </c>
      <c r="BO186" s="238"/>
      <c r="BP186" s="238"/>
      <c r="BQ186" s="238"/>
      <c r="BR186" s="238"/>
      <c r="BS186" s="238"/>
      <c r="BT186" s="238"/>
      <c r="BU186" s="238"/>
      <c r="BV186" s="238"/>
      <c r="BW186" s="238"/>
      <c r="BX186" s="238"/>
      <c r="BY186" s="238"/>
      <c r="BZ186" s="238"/>
      <c r="CA186" s="238"/>
      <c r="CB186" s="239"/>
    </row>
    <row r="187" spans="1:80" ht="15.75">
      <c r="A187" s="234">
        <v>2</v>
      </c>
      <c r="B187" s="235"/>
      <c r="C187" s="235"/>
      <c r="D187" s="236"/>
      <c r="E187" s="125" t="s">
        <v>567</v>
      </c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7"/>
      <c r="AS187" s="228">
        <v>1</v>
      </c>
      <c r="AT187" s="229"/>
      <c r="AU187" s="229"/>
      <c r="AV187" s="229"/>
      <c r="AW187" s="229"/>
      <c r="AX187" s="229"/>
      <c r="AY187" s="229"/>
      <c r="AZ187" s="229"/>
      <c r="BA187" s="229"/>
      <c r="BB187" s="230"/>
      <c r="BC187" s="240">
        <v>8000</v>
      </c>
      <c r="BD187" s="241"/>
      <c r="BE187" s="241"/>
      <c r="BF187" s="241"/>
      <c r="BG187" s="241"/>
      <c r="BH187" s="241"/>
      <c r="BI187" s="241"/>
      <c r="BJ187" s="241"/>
      <c r="BK187" s="241"/>
      <c r="BL187" s="241"/>
      <c r="BM187" s="242"/>
      <c r="BN187" s="237">
        <f t="shared" si="0"/>
        <v>8000</v>
      </c>
      <c r="BO187" s="238"/>
      <c r="BP187" s="238"/>
      <c r="BQ187" s="238"/>
      <c r="BR187" s="238"/>
      <c r="BS187" s="238"/>
      <c r="BT187" s="238"/>
      <c r="BU187" s="238"/>
      <c r="BV187" s="238"/>
      <c r="BW187" s="238"/>
      <c r="BX187" s="238"/>
      <c r="BY187" s="238"/>
      <c r="BZ187" s="238"/>
      <c r="CA187" s="238"/>
      <c r="CB187" s="239"/>
    </row>
    <row r="188" spans="1:80" ht="15.75">
      <c r="A188" s="234">
        <v>3</v>
      </c>
      <c r="B188" s="235"/>
      <c r="C188" s="235"/>
      <c r="D188" s="236"/>
      <c r="E188" s="125" t="s">
        <v>263</v>
      </c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7"/>
      <c r="AS188" s="228">
        <v>1</v>
      </c>
      <c r="AT188" s="229"/>
      <c r="AU188" s="229"/>
      <c r="AV188" s="229"/>
      <c r="AW188" s="229"/>
      <c r="AX188" s="229"/>
      <c r="AY188" s="229"/>
      <c r="AZ188" s="229"/>
      <c r="BA188" s="229"/>
      <c r="BB188" s="230"/>
      <c r="BC188" s="240">
        <v>8000</v>
      </c>
      <c r="BD188" s="241"/>
      <c r="BE188" s="241"/>
      <c r="BF188" s="241"/>
      <c r="BG188" s="241"/>
      <c r="BH188" s="241"/>
      <c r="BI188" s="241"/>
      <c r="BJ188" s="241"/>
      <c r="BK188" s="241"/>
      <c r="BL188" s="241"/>
      <c r="BM188" s="242"/>
      <c r="BN188" s="237">
        <f t="shared" si="0"/>
        <v>8000</v>
      </c>
      <c r="BO188" s="238"/>
      <c r="BP188" s="238"/>
      <c r="BQ188" s="238"/>
      <c r="BR188" s="238"/>
      <c r="BS188" s="238"/>
      <c r="BT188" s="238"/>
      <c r="BU188" s="238"/>
      <c r="BV188" s="238"/>
      <c r="BW188" s="238"/>
      <c r="BX188" s="238"/>
      <c r="BY188" s="238"/>
      <c r="BZ188" s="238"/>
      <c r="CA188" s="238"/>
      <c r="CB188" s="239"/>
    </row>
    <row r="189" spans="1:80" ht="15.75">
      <c r="A189" s="234">
        <v>4</v>
      </c>
      <c r="B189" s="235"/>
      <c r="C189" s="235"/>
      <c r="D189" s="236"/>
      <c r="E189" s="125" t="s">
        <v>568</v>
      </c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7"/>
      <c r="AS189" s="228">
        <v>1</v>
      </c>
      <c r="AT189" s="229"/>
      <c r="AU189" s="229"/>
      <c r="AV189" s="229"/>
      <c r="AW189" s="229"/>
      <c r="AX189" s="229"/>
      <c r="AY189" s="229"/>
      <c r="AZ189" s="229"/>
      <c r="BA189" s="229"/>
      <c r="BB189" s="230"/>
      <c r="BC189" s="240">
        <v>70000</v>
      </c>
      <c r="BD189" s="241"/>
      <c r="BE189" s="241"/>
      <c r="BF189" s="241"/>
      <c r="BG189" s="241"/>
      <c r="BH189" s="241"/>
      <c r="BI189" s="241"/>
      <c r="BJ189" s="241"/>
      <c r="BK189" s="241"/>
      <c r="BL189" s="241"/>
      <c r="BM189" s="242"/>
      <c r="BN189" s="237">
        <f t="shared" si="0"/>
        <v>70000</v>
      </c>
      <c r="BO189" s="238"/>
      <c r="BP189" s="238"/>
      <c r="BQ189" s="238"/>
      <c r="BR189" s="238"/>
      <c r="BS189" s="238"/>
      <c r="BT189" s="238"/>
      <c r="BU189" s="238"/>
      <c r="BV189" s="238"/>
      <c r="BW189" s="238"/>
      <c r="BX189" s="238"/>
      <c r="BY189" s="238"/>
      <c r="BZ189" s="238"/>
      <c r="CA189" s="238"/>
      <c r="CB189" s="239"/>
    </row>
    <row r="190" spans="1:80" ht="15.75">
      <c r="A190" s="234">
        <v>5</v>
      </c>
      <c r="B190" s="235"/>
      <c r="C190" s="235"/>
      <c r="D190" s="236"/>
      <c r="E190" s="125" t="s">
        <v>569</v>
      </c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7"/>
      <c r="AS190" s="228">
        <v>1</v>
      </c>
      <c r="AT190" s="229"/>
      <c r="AU190" s="229"/>
      <c r="AV190" s="229"/>
      <c r="AW190" s="229"/>
      <c r="AX190" s="229"/>
      <c r="AY190" s="229"/>
      <c r="AZ190" s="229"/>
      <c r="BA190" s="229"/>
      <c r="BB190" s="230"/>
      <c r="BC190" s="240">
        <v>150000</v>
      </c>
      <c r="BD190" s="241"/>
      <c r="BE190" s="241"/>
      <c r="BF190" s="241"/>
      <c r="BG190" s="241"/>
      <c r="BH190" s="241"/>
      <c r="BI190" s="241"/>
      <c r="BJ190" s="241"/>
      <c r="BK190" s="241"/>
      <c r="BL190" s="241"/>
      <c r="BM190" s="242"/>
      <c r="BN190" s="237">
        <f t="shared" si="0"/>
        <v>150000</v>
      </c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238"/>
      <c r="BY190" s="238"/>
      <c r="BZ190" s="238"/>
      <c r="CA190" s="238"/>
      <c r="CB190" s="239"/>
    </row>
    <row r="191" spans="1:80" ht="15.75">
      <c r="A191" s="234">
        <v>6</v>
      </c>
      <c r="B191" s="235"/>
      <c r="C191" s="235"/>
      <c r="D191" s="236"/>
      <c r="E191" s="125" t="s">
        <v>264</v>
      </c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7"/>
      <c r="AS191" s="228">
        <v>1</v>
      </c>
      <c r="AT191" s="229"/>
      <c r="AU191" s="229"/>
      <c r="AV191" s="229"/>
      <c r="AW191" s="229"/>
      <c r="AX191" s="229"/>
      <c r="AY191" s="229"/>
      <c r="AZ191" s="229"/>
      <c r="BA191" s="229"/>
      <c r="BB191" s="230"/>
      <c r="BC191" s="240">
        <v>90000</v>
      </c>
      <c r="BD191" s="241"/>
      <c r="BE191" s="241"/>
      <c r="BF191" s="241"/>
      <c r="BG191" s="241"/>
      <c r="BH191" s="241"/>
      <c r="BI191" s="241"/>
      <c r="BJ191" s="241"/>
      <c r="BK191" s="241"/>
      <c r="BL191" s="241"/>
      <c r="BM191" s="242"/>
      <c r="BN191" s="237">
        <f t="shared" si="0"/>
        <v>90000</v>
      </c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238"/>
      <c r="BY191" s="238"/>
      <c r="BZ191" s="238"/>
      <c r="CA191" s="238"/>
      <c r="CB191" s="239"/>
    </row>
    <row r="192" spans="1:80" ht="15.75">
      <c r="A192" s="234">
        <v>7</v>
      </c>
      <c r="B192" s="235"/>
      <c r="C192" s="235"/>
      <c r="D192" s="236"/>
      <c r="E192" s="125" t="s">
        <v>265</v>
      </c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7"/>
      <c r="AS192" s="228">
        <v>1</v>
      </c>
      <c r="AT192" s="229"/>
      <c r="AU192" s="229"/>
      <c r="AV192" s="229"/>
      <c r="AW192" s="229"/>
      <c r="AX192" s="229"/>
      <c r="AY192" s="229"/>
      <c r="AZ192" s="229"/>
      <c r="BA192" s="229"/>
      <c r="BB192" s="230"/>
      <c r="BC192" s="240">
        <v>37000</v>
      </c>
      <c r="BD192" s="241"/>
      <c r="BE192" s="241"/>
      <c r="BF192" s="241"/>
      <c r="BG192" s="241"/>
      <c r="BH192" s="241"/>
      <c r="BI192" s="241"/>
      <c r="BJ192" s="241"/>
      <c r="BK192" s="241"/>
      <c r="BL192" s="241"/>
      <c r="BM192" s="242"/>
      <c r="BN192" s="237">
        <f t="shared" si="0"/>
        <v>37000</v>
      </c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238"/>
      <c r="BY192" s="238"/>
      <c r="BZ192" s="238"/>
      <c r="CA192" s="238"/>
      <c r="CB192" s="239"/>
    </row>
    <row r="193" spans="1:80" ht="15.75">
      <c r="A193" s="234">
        <v>8</v>
      </c>
      <c r="B193" s="235"/>
      <c r="C193" s="235"/>
      <c r="D193" s="236"/>
      <c r="E193" s="125" t="s">
        <v>266</v>
      </c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7"/>
      <c r="AS193" s="228">
        <v>1</v>
      </c>
      <c r="AT193" s="229"/>
      <c r="AU193" s="229"/>
      <c r="AV193" s="229"/>
      <c r="AW193" s="229"/>
      <c r="AX193" s="229"/>
      <c r="AY193" s="229"/>
      <c r="AZ193" s="229"/>
      <c r="BA193" s="229"/>
      <c r="BB193" s="230"/>
      <c r="BC193" s="240">
        <v>20000</v>
      </c>
      <c r="BD193" s="241"/>
      <c r="BE193" s="241"/>
      <c r="BF193" s="241"/>
      <c r="BG193" s="241"/>
      <c r="BH193" s="241"/>
      <c r="BI193" s="241"/>
      <c r="BJ193" s="241"/>
      <c r="BK193" s="241"/>
      <c r="BL193" s="241"/>
      <c r="BM193" s="242"/>
      <c r="BN193" s="237">
        <f t="shared" si="0"/>
        <v>20000</v>
      </c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238"/>
      <c r="BY193" s="238"/>
      <c r="BZ193" s="238"/>
      <c r="CA193" s="238"/>
      <c r="CB193" s="239"/>
    </row>
    <row r="194" spans="1:80" ht="15.75">
      <c r="A194" s="234">
        <v>9</v>
      </c>
      <c r="B194" s="235"/>
      <c r="C194" s="235"/>
      <c r="D194" s="236"/>
      <c r="E194" s="125" t="s">
        <v>278</v>
      </c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  <c r="AQ194" s="126"/>
      <c r="AR194" s="127"/>
      <c r="AS194" s="228">
        <v>100</v>
      </c>
      <c r="AT194" s="229"/>
      <c r="AU194" s="229"/>
      <c r="AV194" s="229"/>
      <c r="AW194" s="229"/>
      <c r="AX194" s="229"/>
      <c r="AY194" s="229"/>
      <c r="AZ194" s="229"/>
      <c r="BA194" s="229"/>
      <c r="BB194" s="230"/>
      <c r="BC194" s="240">
        <v>200</v>
      </c>
      <c r="BD194" s="241"/>
      <c r="BE194" s="241"/>
      <c r="BF194" s="241"/>
      <c r="BG194" s="241"/>
      <c r="BH194" s="241"/>
      <c r="BI194" s="241"/>
      <c r="BJ194" s="241"/>
      <c r="BK194" s="241"/>
      <c r="BL194" s="241"/>
      <c r="BM194" s="242"/>
      <c r="BN194" s="237">
        <f t="shared" si="0"/>
        <v>20000</v>
      </c>
      <c r="BO194" s="238"/>
      <c r="BP194" s="238"/>
      <c r="BQ194" s="238"/>
      <c r="BR194" s="238"/>
      <c r="BS194" s="238"/>
      <c r="BT194" s="238"/>
      <c r="BU194" s="238"/>
      <c r="BV194" s="238"/>
      <c r="BW194" s="238"/>
      <c r="BX194" s="238"/>
      <c r="BY194" s="238"/>
      <c r="BZ194" s="238"/>
      <c r="CA194" s="238"/>
      <c r="CB194" s="239"/>
    </row>
    <row r="195" spans="1:80" ht="15.75">
      <c r="A195" s="234">
        <v>10</v>
      </c>
      <c r="B195" s="235"/>
      <c r="C195" s="235"/>
      <c r="D195" s="236"/>
      <c r="E195" s="125" t="s">
        <v>570</v>
      </c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7"/>
      <c r="AS195" s="228">
        <v>400</v>
      </c>
      <c r="AT195" s="229"/>
      <c r="AU195" s="229"/>
      <c r="AV195" s="229"/>
      <c r="AW195" s="229"/>
      <c r="AX195" s="229"/>
      <c r="AY195" s="229"/>
      <c r="AZ195" s="229"/>
      <c r="BA195" s="229"/>
      <c r="BB195" s="230"/>
      <c r="BC195" s="240">
        <v>1000</v>
      </c>
      <c r="BD195" s="241"/>
      <c r="BE195" s="241"/>
      <c r="BF195" s="241"/>
      <c r="BG195" s="241"/>
      <c r="BH195" s="241"/>
      <c r="BI195" s="241"/>
      <c r="BJ195" s="241"/>
      <c r="BK195" s="241"/>
      <c r="BL195" s="241"/>
      <c r="BM195" s="242"/>
      <c r="BN195" s="237">
        <v>400000</v>
      </c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238"/>
      <c r="BY195" s="238"/>
      <c r="BZ195" s="238"/>
      <c r="CA195" s="238"/>
      <c r="CB195" s="239"/>
    </row>
    <row r="196" spans="1:80" ht="15.75">
      <c r="A196" s="234">
        <v>11</v>
      </c>
      <c r="B196" s="235"/>
      <c r="C196" s="235"/>
      <c r="D196" s="236"/>
      <c r="E196" s="125" t="s">
        <v>324</v>
      </c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N196" s="126"/>
      <c r="AO196" s="126"/>
      <c r="AP196" s="126"/>
      <c r="AQ196" s="126"/>
      <c r="AR196" s="127"/>
      <c r="AS196" s="228">
        <v>1</v>
      </c>
      <c r="AT196" s="229"/>
      <c r="AU196" s="229"/>
      <c r="AV196" s="229"/>
      <c r="AW196" s="229"/>
      <c r="AX196" s="229"/>
      <c r="AY196" s="229"/>
      <c r="AZ196" s="229"/>
      <c r="BA196" s="229"/>
      <c r="BB196" s="230"/>
      <c r="BC196" s="240">
        <v>3500</v>
      </c>
      <c r="BD196" s="241"/>
      <c r="BE196" s="241"/>
      <c r="BF196" s="241"/>
      <c r="BG196" s="241"/>
      <c r="BH196" s="241"/>
      <c r="BI196" s="241"/>
      <c r="BJ196" s="241"/>
      <c r="BK196" s="241"/>
      <c r="BL196" s="241"/>
      <c r="BM196" s="242"/>
      <c r="BN196" s="237">
        <f t="shared" si="0"/>
        <v>3500</v>
      </c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238"/>
      <c r="BY196" s="238"/>
      <c r="BZ196" s="238"/>
      <c r="CA196" s="238"/>
      <c r="CB196" s="239"/>
    </row>
    <row r="197" spans="1:80" ht="15.75">
      <c r="A197" s="234">
        <v>12</v>
      </c>
      <c r="B197" s="235"/>
      <c r="C197" s="235"/>
      <c r="D197" s="236"/>
      <c r="E197" s="125" t="s">
        <v>323</v>
      </c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126"/>
      <c r="AN197" s="126"/>
      <c r="AO197" s="126"/>
      <c r="AP197" s="126"/>
      <c r="AQ197" s="126"/>
      <c r="AR197" s="127"/>
      <c r="AS197" s="228">
        <v>1</v>
      </c>
      <c r="AT197" s="229"/>
      <c r="AU197" s="229"/>
      <c r="AV197" s="229"/>
      <c r="AW197" s="229"/>
      <c r="AX197" s="229"/>
      <c r="AY197" s="229"/>
      <c r="AZ197" s="229"/>
      <c r="BA197" s="229"/>
      <c r="BB197" s="230"/>
      <c r="BC197" s="240">
        <v>20000</v>
      </c>
      <c r="BD197" s="241"/>
      <c r="BE197" s="241"/>
      <c r="BF197" s="241"/>
      <c r="BG197" s="241"/>
      <c r="BH197" s="241"/>
      <c r="BI197" s="241"/>
      <c r="BJ197" s="241"/>
      <c r="BK197" s="241"/>
      <c r="BL197" s="241"/>
      <c r="BM197" s="242"/>
      <c r="BN197" s="237">
        <f t="shared" si="0"/>
        <v>20000</v>
      </c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238"/>
      <c r="BY197" s="238"/>
      <c r="BZ197" s="238"/>
      <c r="CA197" s="238"/>
      <c r="CB197" s="239"/>
    </row>
    <row r="198" spans="1:80" ht="15.75">
      <c r="A198" s="234">
        <v>13</v>
      </c>
      <c r="B198" s="235"/>
      <c r="C198" s="235"/>
      <c r="D198" s="236"/>
      <c r="E198" s="125" t="s">
        <v>325</v>
      </c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  <c r="AN198" s="126"/>
      <c r="AO198" s="126"/>
      <c r="AP198" s="126"/>
      <c r="AQ198" s="126"/>
      <c r="AR198" s="127"/>
      <c r="AS198" s="228">
        <v>1</v>
      </c>
      <c r="AT198" s="229"/>
      <c r="AU198" s="229"/>
      <c r="AV198" s="229"/>
      <c r="AW198" s="229"/>
      <c r="AX198" s="229"/>
      <c r="AY198" s="229"/>
      <c r="AZ198" s="229"/>
      <c r="BA198" s="229"/>
      <c r="BB198" s="230"/>
      <c r="BC198" s="240">
        <v>9500</v>
      </c>
      <c r="BD198" s="241"/>
      <c r="BE198" s="241"/>
      <c r="BF198" s="241"/>
      <c r="BG198" s="241"/>
      <c r="BH198" s="241"/>
      <c r="BI198" s="241"/>
      <c r="BJ198" s="241"/>
      <c r="BK198" s="241"/>
      <c r="BL198" s="241"/>
      <c r="BM198" s="242"/>
      <c r="BN198" s="237">
        <f t="shared" si="0"/>
        <v>9500</v>
      </c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238"/>
      <c r="BY198" s="238"/>
      <c r="BZ198" s="238"/>
      <c r="CA198" s="238"/>
      <c r="CB198" s="239"/>
    </row>
    <row r="199" spans="1:80" ht="15.75">
      <c r="A199" s="234">
        <v>14</v>
      </c>
      <c r="B199" s="235"/>
      <c r="C199" s="235"/>
      <c r="D199" s="236"/>
      <c r="E199" s="125" t="s">
        <v>326</v>
      </c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  <c r="AP199" s="126"/>
      <c r="AQ199" s="126"/>
      <c r="AR199" s="127"/>
      <c r="AS199" s="228">
        <v>5</v>
      </c>
      <c r="AT199" s="229"/>
      <c r="AU199" s="229"/>
      <c r="AV199" s="229"/>
      <c r="AW199" s="229"/>
      <c r="AX199" s="229"/>
      <c r="AY199" s="229"/>
      <c r="AZ199" s="229"/>
      <c r="BA199" s="229"/>
      <c r="BB199" s="230"/>
      <c r="BC199" s="240">
        <v>1900</v>
      </c>
      <c r="BD199" s="241"/>
      <c r="BE199" s="241"/>
      <c r="BF199" s="241"/>
      <c r="BG199" s="241"/>
      <c r="BH199" s="241"/>
      <c r="BI199" s="241"/>
      <c r="BJ199" s="241"/>
      <c r="BK199" s="241"/>
      <c r="BL199" s="241"/>
      <c r="BM199" s="242"/>
      <c r="BN199" s="237">
        <f t="shared" si="0"/>
        <v>9500</v>
      </c>
      <c r="BO199" s="238"/>
      <c r="BP199" s="238"/>
      <c r="BQ199" s="238"/>
      <c r="BR199" s="238"/>
      <c r="BS199" s="238"/>
      <c r="BT199" s="238"/>
      <c r="BU199" s="238"/>
      <c r="BV199" s="238"/>
      <c r="BW199" s="238"/>
      <c r="BX199" s="238"/>
      <c r="BY199" s="238"/>
      <c r="BZ199" s="238"/>
      <c r="CA199" s="238"/>
      <c r="CB199" s="239"/>
    </row>
    <row r="200" spans="1:80" ht="15.75">
      <c r="A200" s="234">
        <v>15</v>
      </c>
      <c r="B200" s="235"/>
      <c r="C200" s="235"/>
      <c r="D200" s="236"/>
      <c r="E200" s="125" t="s">
        <v>327</v>
      </c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7"/>
      <c r="AS200" s="228">
        <v>40</v>
      </c>
      <c r="AT200" s="229"/>
      <c r="AU200" s="229"/>
      <c r="AV200" s="229"/>
      <c r="AW200" s="229"/>
      <c r="AX200" s="229"/>
      <c r="AY200" s="229"/>
      <c r="AZ200" s="229"/>
      <c r="BA200" s="229"/>
      <c r="BB200" s="230"/>
      <c r="BC200" s="240">
        <v>6500</v>
      </c>
      <c r="BD200" s="241"/>
      <c r="BE200" s="241"/>
      <c r="BF200" s="241"/>
      <c r="BG200" s="241"/>
      <c r="BH200" s="241"/>
      <c r="BI200" s="241"/>
      <c r="BJ200" s="241"/>
      <c r="BK200" s="241"/>
      <c r="BL200" s="241"/>
      <c r="BM200" s="242"/>
      <c r="BN200" s="237">
        <f t="shared" si="0"/>
        <v>260000</v>
      </c>
      <c r="BO200" s="238"/>
      <c r="BP200" s="238"/>
      <c r="BQ200" s="238"/>
      <c r="BR200" s="238"/>
      <c r="BS200" s="238"/>
      <c r="BT200" s="238"/>
      <c r="BU200" s="238"/>
      <c r="BV200" s="238"/>
      <c r="BW200" s="238"/>
      <c r="BX200" s="238"/>
      <c r="BY200" s="238"/>
      <c r="BZ200" s="238"/>
      <c r="CA200" s="238"/>
      <c r="CB200" s="239"/>
    </row>
    <row r="201" spans="1:80" ht="15.75">
      <c r="A201" s="234">
        <v>16</v>
      </c>
      <c r="B201" s="235"/>
      <c r="C201" s="235"/>
      <c r="D201" s="236"/>
      <c r="E201" s="125" t="s">
        <v>328</v>
      </c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7"/>
      <c r="AS201" s="228">
        <v>14</v>
      </c>
      <c r="AT201" s="229"/>
      <c r="AU201" s="229"/>
      <c r="AV201" s="229"/>
      <c r="AW201" s="229"/>
      <c r="AX201" s="229"/>
      <c r="AY201" s="229"/>
      <c r="AZ201" s="229"/>
      <c r="BA201" s="229"/>
      <c r="BB201" s="230"/>
      <c r="BC201" s="240">
        <v>3000</v>
      </c>
      <c r="BD201" s="241"/>
      <c r="BE201" s="241"/>
      <c r="BF201" s="241"/>
      <c r="BG201" s="241"/>
      <c r="BH201" s="241"/>
      <c r="BI201" s="241"/>
      <c r="BJ201" s="241"/>
      <c r="BK201" s="241"/>
      <c r="BL201" s="241"/>
      <c r="BM201" s="242"/>
      <c r="BN201" s="237">
        <f t="shared" si="0"/>
        <v>42000</v>
      </c>
      <c r="BO201" s="238"/>
      <c r="BP201" s="238"/>
      <c r="BQ201" s="238"/>
      <c r="BR201" s="238"/>
      <c r="BS201" s="238"/>
      <c r="BT201" s="238"/>
      <c r="BU201" s="238"/>
      <c r="BV201" s="238"/>
      <c r="BW201" s="238"/>
      <c r="BX201" s="238"/>
      <c r="BY201" s="238"/>
      <c r="BZ201" s="238"/>
      <c r="CA201" s="238"/>
      <c r="CB201" s="239"/>
    </row>
    <row r="202" spans="1:80" ht="15.75">
      <c r="A202" s="234">
        <v>17</v>
      </c>
      <c r="B202" s="235"/>
      <c r="C202" s="235"/>
      <c r="D202" s="236"/>
      <c r="E202" s="125" t="s">
        <v>335</v>
      </c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  <c r="AQ202" s="126"/>
      <c r="AR202" s="127"/>
      <c r="AS202" s="228">
        <v>100</v>
      </c>
      <c r="AT202" s="229"/>
      <c r="AU202" s="229"/>
      <c r="AV202" s="229"/>
      <c r="AW202" s="229"/>
      <c r="AX202" s="229"/>
      <c r="AY202" s="229"/>
      <c r="AZ202" s="229"/>
      <c r="BA202" s="229"/>
      <c r="BB202" s="230"/>
      <c r="BC202" s="240">
        <v>500</v>
      </c>
      <c r="BD202" s="241"/>
      <c r="BE202" s="241"/>
      <c r="BF202" s="241"/>
      <c r="BG202" s="241"/>
      <c r="BH202" s="241"/>
      <c r="BI202" s="241"/>
      <c r="BJ202" s="241"/>
      <c r="BK202" s="241"/>
      <c r="BL202" s="241"/>
      <c r="BM202" s="242"/>
      <c r="BN202" s="237">
        <f t="shared" si="0"/>
        <v>50000</v>
      </c>
      <c r="BO202" s="238"/>
      <c r="BP202" s="238"/>
      <c r="BQ202" s="238"/>
      <c r="BR202" s="238"/>
      <c r="BS202" s="238"/>
      <c r="BT202" s="238"/>
      <c r="BU202" s="238"/>
      <c r="BV202" s="238"/>
      <c r="BW202" s="238"/>
      <c r="BX202" s="238"/>
      <c r="BY202" s="238"/>
      <c r="BZ202" s="238"/>
      <c r="CA202" s="238"/>
      <c r="CB202" s="239"/>
    </row>
    <row r="203" spans="1:80" ht="15.75">
      <c r="A203" s="234">
        <v>18</v>
      </c>
      <c r="B203" s="235"/>
      <c r="C203" s="235"/>
      <c r="D203" s="236"/>
      <c r="E203" s="125" t="s">
        <v>338</v>
      </c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  <c r="AN203" s="126"/>
      <c r="AO203" s="126"/>
      <c r="AP203" s="126"/>
      <c r="AQ203" s="126"/>
      <c r="AR203" s="127"/>
      <c r="AS203" s="228">
        <v>15</v>
      </c>
      <c r="AT203" s="229"/>
      <c r="AU203" s="229"/>
      <c r="AV203" s="229"/>
      <c r="AW203" s="229"/>
      <c r="AX203" s="229"/>
      <c r="AY203" s="229"/>
      <c r="AZ203" s="229"/>
      <c r="BA203" s="229"/>
      <c r="BB203" s="230"/>
      <c r="BC203" s="240">
        <v>4500</v>
      </c>
      <c r="BD203" s="241"/>
      <c r="BE203" s="241"/>
      <c r="BF203" s="241"/>
      <c r="BG203" s="241"/>
      <c r="BH203" s="241"/>
      <c r="BI203" s="241"/>
      <c r="BJ203" s="241"/>
      <c r="BK203" s="241"/>
      <c r="BL203" s="241"/>
      <c r="BM203" s="242"/>
      <c r="BN203" s="237">
        <f t="shared" si="0"/>
        <v>67500</v>
      </c>
      <c r="BO203" s="238"/>
      <c r="BP203" s="238"/>
      <c r="BQ203" s="238"/>
      <c r="BR203" s="238"/>
      <c r="BS203" s="238"/>
      <c r="BT203" s="238"/>
      <c r="BU203" s="238"/>
      <c r="BV203" s="238"/>
      <c r="BW203" s="238"/>
      <c r="BX203" s="238"/>
      <c r="BY203" s="238"/>
      <c r="BZ203" s="238"/>
      <c r="CA203" s="238"/>
      <c r="CB203" s="239"/>
    </row>
    <row r="204" spans="1:80" ht="15.75">
      <c r="A204" s="234">
        <v>19</v>
      </c>
      <c r="B204" s="235"/>
      <c r="C204" s="235"/>
      <c r="D204" s="236"/>
      <c r="E204" s="125" t="s">
        <v>576</v>
      </c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7"/>
      <c r="AS204" s="228">
        <v>2</v>
      </c>
      <c r="AT204" s="229"/>
      <c r="AU204" s="229"/>
      <c r="AV204" s="229"/>
      <c r="AW204" s="229"/>
      <c r="AX204" s="229"/>
      <c r="AY204" s="229"/>
      <c r="AZ204" s="229"/>
      <c r="BA204" s="229"/>
      <c r="BB204" s="230"/>
      <c r="BC204" s="240">
        <v>53000</v>
      </c>
      <c r="BD204" s="241"/>
      <c r="BE204" s="241"/>
      <c r="BF204" s="241"/>
      <c r="BG204" s="241"/>
      <c r="BH204" s="241"/>
      <c r="BI204" s="241"/>
      <c r="BJ204" s="241"/>
      <c r="BK204" s="241"/>
      <c r="BL204" s="241"/>
      <c r="BM204" s="242"/>
      <c r="BN204" s="237">
        <f t="shared" si="0"/>
        <v>106000</v>
      </c>
      <c r="BO204" s="238"/>
      <c r="BP204" s="238"/>
      <c r="BQ204" s="238"/>
      <c r="BR204" s="238"/>
      <c r="BS204" s="238"/>
      <c r="BT204" s="238"/>
      <c r="BU204" s="238"/>
      <c r="BV204" s="238"/>
      <c r="BW204" s="238"/>
      <c r="BX204" s="238"/>
      <c r="BY204" s="238"/>
      <c r="BZ204" s="238"/>
      <c r="CA204" s="238"/>
      <c r="CB204" s="239"/>
    </row>
    <row r="205" spans="1:80" ht="15.75">
      <c r="A205" s="234">
        <v>20</v>
      </c>
      <c r="B205" s="235"/>
      <c r="C205" s="235"/>
      <c r="D205" s="236"/>
      <c r="E205" s="125" t="s">
        <v>366</v>
      </c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6"/>
      <c r="AR205" s="127"/>
      <c r="AS205" s="228">
        <v>20</v>
      </c>
      <c r="AT205" s="229"/>
      <c r="AU205" s="229"/>
      <c r="AV205" s="229"/>
      <c r="AW205" s="229"/>
      <c r="AX205" s="229"/>
      <c r="AY205" s="229"/>
      <c r="AZ205" s="229"/>
      <c r="BA205" s="229"/>
      <c r="BB205" s="230"/>
      <c r="BC205" s="240">
        <v>700</v>
      </c>
      <c r="BD205" s="241"/>
      <c r="BE205" s="241"/>
      <c r="BF205" s="241"/>
      <c r="BG205" s="241"/>
      <c r="BH205" s="241"/>
      <c r="BI205" s="241"/>
      <c r="BJ205" s="241"/>
      <c r="BK205" s="241"/>
      <c r="BL205" s="241"/>
      <c r="BM205" s="242"/>
      <c r="BN205" s="237">
        <f t="shared" si="0"/>
        <v>14000</v>
      </c>
      <c r="BO205" s="238"/>
      <c r="BP205" s="238"/>
      <c r="BQ205" s="238"/>
      <c r="BR205" s="238"/>
      <c r="BS205" s="238"/>
      <c r="BT205" s="238"/>
      <c r="BU205" s="238"/>
      <c r="BV205" s="238"/>
      <c r="BW205" s="238"/>
      <c r="BX205" s="238"/>
      <c r="BY205" s="238"/>
      <c r="BZ205" s="238"/>
      <c r="CA205" s="238"/>
      <c r="CB205" s="239"/>
    </row>
    <row r="206" spans="1:80" ht="15.75">
      <c r="A206" s="234">
        <v>21</v>
      </c>
      <c r="B206" s="235"/>
      <c r="C206" s="235"/>
      <c r="D206" s="236"/>
      <c r="E206" s="125" t="s">
        <v>371</v>
      </c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7"/>
      <c r="AS206" s="228">
        <v>10</v>
      </c>
      <c r="AT206" s="229"/>
      <c r="AU206" s="229"/>
      <c r="AV206" s="229"/>
      <c r="AW206" s="229"/>
      <c r="AX206" s="229"/>
      <c r="AY206" s="229"/>
      <c r="AZ206" s="229"/>
      <c r="BA206" s="229"/>
      <c r="BB206" s="230"/>
      <c r="BC206" s="240">
        <v>500</v>
      </c>
      <c r="BD206" s="241"/>
      <c r="BE206" s="241"/>
      <c r="BF206" s="241"/>
      <c r="BG206" s="241"/>
      <c r="BH206" s="241"/>
      <c r="BI206" s="241"/>
      <c r="BJ206" s="241"/>
      <c r="BK206" s="241"/>
      <c r="BL206" s="241"/>
      <c r="BM206" s="242"/>
      <c r="BN206" s="237">
        <f t="shared" si="0"/>
        <v>5000</v>
      </c>
      <c r="BO206" s="238"/>
      <c r="BP206" s="238"/>
      <c r="BQ206" s="238"/>
      <c r="BR206" s="238"/>
      <c r="BS206" s="238"/>
      <c r="BT206" s="238"/>
      <c r="BU206" s="238"/>
      <c r="BV206" s="238"/>
      <c r="BW206" s="238"/>
      <c r="BX206" s="238"/>
      <c r="BY206" s="238"/>
      <c r="BZ206" s="238"/>
      <c r="CA206" s="238"/>
      <c r="CB206" s="239"/>
    </row>
    <row r="207" spans="1:80" ht="15.75">
      <c r="A207" s="234">
        <v>22</v>
      </c>
      <c r="B207" s="235"/>
      <c r="C207" s="235"/>
      <c r="D207" s="236"/>
      <c r="E207" s="125" t="s">
        <v>383</v>
      </c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7"/>
      <c r="AS207" s="228">
        <v>1</v>
      </c>
      <c r="AT207" s="229"/>
      <c r="AU207" s="229"/>
      <c r="AV207" s="229"/>
      <c r="AW207" s="229"/>
      <c r="AX207" s="229"/>
      <c r="AY207" s="229"/>
      <c r="AZ207" s="229"/>
      <c r="BA207" s="229"/>
      <c r="BB207" s="230"/>
      <c r="BC207" s="240">
        <v>400</v>
      </c>
      <c r="BD207" s="241"/>
      <c r="BE207" s="241"/>
      <c r="BF207" s="241"/>
      <c r="BG207" s="241"/>
      <c r="BH207" s="241"/>
      <c r="BI207" s="241"/>
      <c r="BJ207" s="241"/>
      <c r="BK207" s="241"/>
      <c r="BL207" s="241"/>
      <c r="BM207" s="242"/>
      <c r="BN207" s="237">
        <f t="shared" si="0"/>
        <v>400</v>
      </c>
      <c r="BO207" s="238"/>
      <c r="BP207" s="238"/>
      <c r="BQ207" s="238"/>
      <c r="BR207" s="238"/>
      <c r="BS207" s="238"/>
      <c r="BT207" s="238"/>
      <c r="BU207" s="238"/>
      <c r="BV207" s="238"/>
      <c r="BW207" s="238"/>
      <c r="BX207" s="238"/>
      <c r="BY207" s="238"/>
      <c r="BZ207" s="238"/>
      <c r="CA207" s="238"/>
      <c r="CB207" s="239"/>
    </row>
    <row r="208" spans="1:80" ht="15.75">
      <c r="A208" s="234">
        <v>23</v>
      </c>
      <c r="B208" s="235"/>
      <c r="C208" s="235"/>
      <c r="D208" s="236"/>
      <c r="E208" s="125" t="s">
        <v>384</v>
      </c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  <c r="AR208" s="127"/>
      <c r="AS208" s="228">
        <v>2</v>
      </c>
      <c r="AT208" s="229"/>
      <c r="AU208" s="229"/>
      <c r="AV208" s="229"/>
      <c r="AW208" s="229"/>
      <c r="AX208" s="229"/>
      <c r="AY208" s="229"/>
      <c r="AZ208" s="229"/>
      <c r="BA208" s="229"/>
      <c r="BB208" s="230"/>
      <c r="BC208" s="240">
        <v>250</v>
      </c>
      <c r="BD208" s="241"/>
      <c r="BE208" s="241"/>
      <c r="BF208" s="241"/>
      <c r="BG208" s="241"/>
      <c r="BH208" s="241"/>
      <c r="BI208" s="241"/>
      <c r="BJ208" s="241"/>
      <c r="BK208" s="241"/>
      <c r="BL208" s="241"/>
      <c r="BM208" s="242"/>
      <c r="BN208" s="237">
        <f>AS208*BC208</f>
        <v>500</v>
      </c>
      <c r="BO208" s="238"/>
      <c r="BP208" s="238"/>
      <c r="BQ208" s="238"/>
      <c r="BR208" s="238"/>
      <c r="BS208" s="238"/>
      <c r="BT208" s="238"/>
      <c r="BU208" s="238"/>
      <c r="BV208" s="238"/>
      <c r="BW208" s="238"/>
      <c r="BX208" s="238"/>
      <c r="BY208" s="238"/>
      <c r="BZ208" s="238"/>
      <c r="CA208" s="238"/>
      <c r="CB208" s="239"/>
    </row>
    <row r="209" spans="1:80" ht="15.75">
      <c r="A209" s="125">
        <v>24</v>
      </c>
      <c r="B209" s="126"/>
      <c r="C209" s="126"/>
      <c r="D209" s="127"/>
      <c r="E209" s="125" t="s">
        <v>577</v>
      </c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7"/>
      <c r="AS209" s="231">
        <v>6</v>
      </c>
      <c r="AT209" s="232"/>
      <c r="AU209" s="232"/>
      <c r="AV209" s="232"/>
      <c r="AW209" s="232"/>
      <c r="AX209" s="232"/>
      <c r="AY209" s="232"/>
      <c r="AZ209" s="232"/>
      <c r="BA209" s="232"/>
      <c r="BB209" s="233"/>
      <c r="BC209" s="240">
        <v>7000</v>
      </c>
      <c r="BD209" s="241"/>
      <c r="BE209" s="241"/>
      <c r="BF209" s="241"/>
      <c r="BG209" s="241"/>
      <c r="BH209" s="241"/>
      <c r="BI209" s="241"/>
      <c r="BJ209" s="241"/>
      <c r="BK209" s="241"/>
      <c r="BL209" s="241"/>
      <c r="BM209" s="242"/>
      <c r="BN209" s="267">
        <f>AS209*BC209</f>
        <v>42000</v>
      </c>
      <c r="BO209" s="268"/>
      <c r="BP209" s="268"/>
      <c r="BQ209" s="268"/>
      <c r="BR209" s="268"/>
      <c r="BS209" s="268"/>
      <c r="BT209" s="268"/>
      <c r="BU209" s="268"/>
      <c r="BV209" s="268"/>
      <c r="BW209" s="268"/>
      <c r="BX209" s="268"/>
      <c r="BY209" s="268"/>
      <c r="BZ209" s="268"/>
      <c r="CA209" s="268"/>
      <c r="CB209" s="269"/>
    </row>
    <row r="210" spans="1:80" ht="15.75">
      <c r="A210" s="125">
        <v>25</v>
      </c>
      <c r="B210" s="126"/>
      <c r="C210" s="126"/>
      <c r="D210" s="127"/>
      <c r="E210" s="125" t="s">
        <v>594</v>
      </c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6"/>
      <c r="AH210" s="126"/>
      <c r="AI210" s="126"/>
      <c r="AJ210" s="126"/>
      <c r="AK210" s="126"/>
      <c r="AL210" s="126"/>
      <c r="AM210" s="126"/>
      <c r="AN210" s="126"/>
      <c r="AO210" s="126"/>
      <c r="AP210" s="126"/>
      <c r="AQ210" s="126"/>
      <c r="AR210" s="127"/>
      <c r="AS210" s="231">
        <v>1</v>
      </c>
      <c r="AT210" s="232"/>
      <c r="AU210" s="232"/>
      <c r="AV210" s="232"/>
      <c r="AW210" s="232"/>
      <c r="AX210" s="232"/>
      <c r="AY210" s="232"/>
      <c r="AZ210" s="232"/>
      <c r="BA210" s="232"/>
      <c r="BB210" s="233"/>
      <c r="BC210" s="240">
        <v>55000</v>
      </c>
      <c r="BD210" s="241"/>
      <c r="BE210" s="241"/>
      <c r="BF210" s="241"/>
      <c r="BG210" s="241"/>
      <c r="BH210" s="241"/>
      <c r="BI210" s="241"/>
      <c r="BJ210" s="241"/>
      <c r="BK210" s="241"/>
      <c r="BL210" s="241"/>
      <c r="BM210" s="242"/>
      <c r="BN210" s="267">
        <v>55000</v>
      </c>
      <c r="BO210" s="268"/>
      <c r="BP210" s="268"/>
      <c r="BQ210" s="268"/>
      <c r="BR210" s="268"/>
      <c r="BS210" s="268"/>
      <c r="BT210" s="71"/>
      <c r="BU210" s="71"/>
      <c r="BV210" s="71"/>
      <c r="BW210" s="71"/>
      <c r="BX210" s="71"/>
      <c r="BY210" s="71"/>
      <c r="BZ210" s="71"/>
      <c r="CA210" s="71"/>
      <c r="CB210" s="72"/>
    </row>
    <row r="211" spans="1:80" ht="15.75">
      <c r="A211" s="125">
        <v>26</v>
      </c>
      <c r="B211" s="126"/>
      <c r="C211" s="126"/>
      <c r="D211" s="127"/>
      <c r="E211" s="125" t="s">
        <v>426</v>
      </c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  <c r="AQ211" s="126"/>
      <c r="AR211" s="127"/>
      <c r="AS211" s="231">
        <v>12</v>
      </c>
      <c r="AT211" s="232"/>
      <c r="AU211" s="232"/>
      <c r="AV211" s="232"/>
      <c r="AW211" s="232"/>
      <c r="AX211" s="232"/>
      <c r="AY211" s="232"/>
      <c r="AZ211" s="232"/>
      <c r="BA211" s="232"/>
      <c r="BB211" s="233"/>
      <c r="BC211" s="240">
        <v>10000</v>
      </c>
      <c r="BD211" s="241"/>
      <c r="BE211" s="241"/>
      <c r="BF211" s="241"/>
      <c r="BG211" s="241"/>
      <c r="BH211" s="241"/>
      <c r="BI211" s="241"/>
      <c r="BJ211" s="241"/>
      <c r="BK211" s="241"/>
      <c r="BL211" s="241"/>
      <c r="BM211" s="242"/>
      <c r="BN211" s="267">
        <f>AS211*BC211</f>
        <v>120000</v>
      </c>
      <c r="BO211" s="268"/>
      <c r="BP211" s="268"/>
      <c r="BQ211" s="268"/>
      <c r="BR211" s="268"/>
      <c r="BS211" s="268"/>
      <c r="BT211" s="268"/>
      <c r="BU211" s="268"/>
      <c r="BV211" s="268"/>
      <c r="BW211" s="268"/>
      <c r="BX211" s="268"/>
      <c r="BY211" s="268"/>
      <c r="BZ211" s="268"/>
      <c r="CA211" s="268"/>
      <c r="CB211" s="269"/>
    </row>
    <row r="212" spans="1:80" ht="15.75">
      <c r="A212" s="249"/>
      <c r="B212" s="250"/>
      <c r="C212" s="250"/>
      <c r="D212" s="251"/>
      <c r="E212" s="249" t="s">
        <v>31</v>
      </c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S212" s="250"/>
      <c r="T212" s="250"/>
      <c r="U212" s="250"/>
      <c r="V212" s="250"/>
      <c r="W212" s="250"/>
      <c r="X212" s="250"/>
      <c r="Y212" s="250"/>
      <c r="Z212" s="250"/>
      <c r="AA212" s="250"/>
      <c r="AB212" s="250"/>
      <c r="AC212" s="250"/>
      <c r="AD212" s="250"/>
      <c r="AE212" s="250"/>
      <c r="AF212" s="250"/>
      <c r="AG212" s="250"/>
      <c r="AH212" s="250"/>
      <c r="AI212" s="250"/>
      <c r="AJ212" s="250"/>
      <c r="AK212" s="250"/>
      <c r="AL212" s="250"/>
      <c r="AM212" s="250"/>
      <c r="AN212" s="250"/>
      <c r="AO212" s="250"/>
      <c r="AP212" s="250"/>
      <c r="AQ212" s="250"/>
      <c r="AR212" s="251"/>
      <c r="AS212" s="282">
        <f>AS211+AS209+AS208+AS207+AS206+AS205+AS204+AS203+AS202+AS201+AS200+AS199+AS198+AS197+AS196+AS195+AS194+AS193+AS192+AS191+AS190+AS189+AS188+AS187+AS186+SUM(AS185:AS211)</f>
        <v>1480</v>
      </c>
      <c r="AT212" s="283"/>
      <c r="AU212" s="283"/>
      <c r="AV212" s="283"/>
      <c r="AW212" s="283"/>
      <c r="AX212" s="283"/>
      <c r="AY212" s="283"/>
      <c r="AZ212" s="283"/>
      <c r="BA212" s="283"/>
      <c r="BB212" s="284"/>
      <c r="BC212" s="279">
        <f>SUM(BC208:BM211)</f>
        <v>72250</v>
      </c>
      <c r="BD212" s="280"/>
      <c r="BE212" s="280"/>
      <c r="BF212" s="280"/>
      <c r="BG212" s="280"/>
      <c r="BH212" s="280"/>
      <c r="BI212" s="280"/>
      <c r="BJ212" s="280"/>
      <c r="BK212" s="280"/>
      <c r="BL212" s="280"/>
      <c r="BM212" s="281"/>
      <c r="BN212" s="279">
        <f>BN211+BN209+BN208+BN207+BN206+BN205+BN204+BN203+BN202+BN201+BN200+BN199+BN198+BN197+BN196+BN195+BN194+BN193+BN192+BN191+BN190+BN189+BN188+BN187+BN186+SUM(BN185:BN211)</f>
        <v>3192805</v>
      </c>
      <c r="BO212" s="280"/>
      <c r="BP212" s="280"/>
      <c r="BQ212" s="280"/>
      <c r="BR212" s="280"/>
      <c r="BS212" s="280"/>
      <c r="BT212" s="280"/>
      <c r="BU212" s="280"/>
      <c r="BV212" s="280"/>
      <c r="BW212" s="280"/>
      <c r="BX212" s="280"/>
      <c r="BY212" s="280"/>
      <c r="BZ212" s="280"/>
      <c r="CA212" s="280"/>
      <c r="CB212" s="281"/>
    </row>
    <row r="213" ht="12.75"/>
    <row r="214" spans="1:80" ht="29.25" customHeight="1">
      <c r="A214" s="146" t="s">
        <v>163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6"/>
      <c r="BT214" s="146"/>
      <c r="BU214" s="146"/>
      <c r="BV214" s="146"/>
      <c r="BW214" s="146"/>
      <c r="BX214" s="146"/>
      <c r="BY214" s="146"/>
      <c r="BZ214" s="146"/>
      <c r="CA214" s="146"/>
      <c r="CB214" s="146"/>
    </row>
    <row r="215" ht="12.75"/>
    <row r="216" spans="1:80" ht="15.75">
      <c r="A216" s="6" t="s">
        <v>3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144" t="s">
        <v>157</v>
      </c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4"/>
      <c r="AT216" s="144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  <c r="BL216" s="144"/>
      <c r="BM216" s="144"/>
      <c r="BN216" s="144"/>
      <c r="BO216" s="144"/>
      <c r="BP216" s="144"/>
      <c r="BQ216" s="144"/>
      <c r="BR216" s="144"/>
      <c r="BS216" s="144"/>
      <c r="BT216" s="144"/>
      <c r="BU216" s="144"/>
      <c r="BV216" s="144"/>
      <c r="BW216" s="144"/>
      <c r="BX216" s="144"/>
      <c r="BY216" s="144"/>
      <c r="BZ216" s="144"/>
      <c r="CA216" s="144"/>
      <c r="CB216" s="144"/>
    </row>
    <row r="217" spans="1:80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</row>
    <row r="218" spans="1:80" ht="15.75">
      <c r="A218" s="6" t="s">
        <v>4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145" t="s">
        <v>162</v>
      </c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  <c r="BQ218" s="145"/>
      <c r="BR218" s="145"/>
      <c r="BS218" s="145"/>
      <c r="BT218" s="145"/>
      <c r="BU218" s="145"/>
      <c r="BV218" s="145"/>
      <c r="BW218" s="145"/>
      <c r="BX218" s="145"/>
      <c r="BY218" s="145"/>
      <c r="BZ218" s="145"/>
      <c r="CA218" s="145"/>
      <c r="CB218" s="145"/>
    </row>
    <row r="219" spans="1:80" ht="15.75">
      <c r="A219" s="6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</row>
    <row r="220" spans="1:80" ht="12.75">
      <c r="A220" s="15" t="s">
        <v>6</v>
      </c>
      <c r="B220" s="16"/>
      <c r="C220" s="16"/>
      <c r="D220" s="17"/>
      <c r="E220" s="137" t="s">
        <v>34</v>
      </c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9"/>
      <c r="AS220" s="137" t="s">
        <v>39</v>
      </c>
      <c r="AT220" s="138"/>
      <c r="AU220" s="138"/>
      <c r="AV220" s="138"/>
      <c r="AW220" s="138"/>
      <c r="AX220" s="138"/>
      <c r="AY220" s="138"/>
      <c r="AZ220" s="138"/>
      <c r="BA220" s="138"/>
      <c r="BB220" s="139"/>
      <c r="BC220" s="137" t="s">
        <v>120</v>
      </c>
      <c r="BD220" s="138"/>
      <c r="BE220" s="138"/>
      <c r="BF220" s="138"/>
      <c r="BG220" s="138"/>
      <c r="BH220" s="138"/>
      <c r="BI220" s="138"/>
      <c r="BJ220" s="138"/>
      <c r="BK220" s="138"/>
      <c r="BL220" s="138"/>
      <c r="BM220" s="139"/>
      <c r="BN220" s="137" t="s">
        <v>43</v>
      </c>
      <c r="BO220" s="138"/>
      <c r="BP220" s="138"/>
      <c r="BQ220" s="138"/>
      <c r="BR220" s="138"/>
      <c r="BS220" s="138"/>
      <c r="BT220" s="138"/>
      <c r="BU220" s="138"/>
      <c r="BV220" s="138"/>
      <c r="BW220" s="138"/>
      <c r="BX220" s="138"/>
      <c r="BY220" s="138"/>
      <c r="BZ220" s="138"/>
      <c r="CA220" s="138"/>
      <c r="CB220" s="139"/>
    </row>
    <row r="221" spans="1:80" ht="12.75">
      <c r="A221" s="134" t="s">
        <v>7</v>
      </c>
      <c r="B221" s="135"/>
      <c r="C221" s="135"/>
      <c r="D221" s="136"/>
      <c r="E221" s="134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136"/>
      <c r="AS221" s="134"/>
      <c r="AT221" s="135"/>
      <c r="AU221" s="135"/>
      <c r="AV221" s="135"/>
      <c r="AW221" s="135"/>
      <c r="AX221" s="135"/>
      <c r="AY221" s="135"/>
      <c r="AZ221" s="135"/>
      <c r="BA221" s="135"/>
      <c r="BB221" s="136"/>
      <c r="BC221" s="134" t="s">
        <v>121</v>
      </c>
      <c r="BD221" s="135"/>
      <c r="BE221" s="135"/>
      <c r="BF221" s="135"/>
      <c r="BG221" s="135"/>
      <c r="BH221" s="135"/>
      <c r="BI221" s="135"/>
      <c r="BJ221" s="135"/>
      <c r="BK221" s="135"/>
      <c r="BL221" s="135"/>
      <c r="BM221" s="136"/>
      <c r="BN221" s="134" t="s">
        <v>132</v>
      </c>
      <c r="BO221" s="135"/>
      <c r="BP221" s="135"/>
      <c r="BQ221" s="135"/>
      <c r="BR221" s="135"/>
      <c r="BS221" s="135"/>
      <c r="BT221" s="135"/>
      <c r="BU221" s="135"/>
      <c r="BV221" s="135"/>
      <c r="BW221" s="135"/>
      <c r="BX221" s="135"/>
      <c r="BY221" s="135"/>
      <c r="BZ221" s="135"/>
      <c r="CA221" s="135"/>
      <c r="CB221" s="136"/>
    </row>
    <row r="222" spans="1:80" ht="12.75">
      <c r="A222" s="151"/>
      <c r="B222" s="152"/>
      <c r="C222" s="152"/>
      <c r="D222" s="153"/>
      <c r="E222" s="151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/>
      <c r="AH222" s="152"/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3"/>
      <c r="AS222" s="151"/>
      <c r="AT222" s="152"/>
      <c r="AU222" s="152"/>
      <c r="AV222" s="152"/>
      <c r="AW222" s="152"/>
      <c r="AX222" s="152"/>
      <c r="AY222" s="152"/>
      <c r="AZ222" s="152"/>
      <c r="BA222" s="152"/>
      <c r="BB222" s="153"/>
      <c r="BC222" s="151" t="s">
        <v>38</v>
      </c>
      <c r="BD222" s="152"/>
      <c r="BE222" s="152"/>
      <c r="BF222" s="152"/>
      <c r="BG222" s="152"/>
      <c r="BH222" s="152"/>
      <c r="BI222" s="152"/>
      <c r="BJ222" s="152"/>
      <c r="BK222" s="152"/>
      <c r="BL222" s="152"/>
      <c r="BM222" s="153"/>
      <c r="BN222" s="151"/>
      <c r="BO222" s="152"/>
      <c r="BP222" s="152"/>
      <c r="BQ222" s="152"/>
      <c r="BR222" s="152"/>
      <c r="BS222" s="152"/>
      <c r="BT222" s="152"/>
      <c r="BU222" s="152"/>
      <c r="BV222" s="152"/>
      <c r="BW222" s="152"/>
      <c r="BX222" s="152"/>
      <c r="BY222" s="152"/>
      <c r="BZ222" s="152"/>
      <c r="CA222" s="152"/>
      <c r="CB222" s="153"/>
    </row>
    <row r="223" spans="1:80" ht="12.75">
      <c r="A223" s="131">
        <v>1</v>
      </c>
      <c r="B223" s="132"/>
      <c r="C223" s="132"/>
      <c r="D223" s="133"/>
      <c r="E223" s="131">
        <v>2</v>
      </c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3"/>
      <c r="AS223" s="131">
        <v>3</v>
      </c>
      <c r="AT223" s="132"/>
      <c r="AU223" s="132"/>
      <c r="AV223" s="132"/>
      <c r="AW223" s="132"/>
      <c r="AX223" s="132"/>
      <c r="AY223" s="132"/>
      <c r="AZ223" s="132"/>
      <c r="BA223" s="132"/>
      <c r="BB223" s="133"/>
      <c r="BC223" s="131">
        <v>4</v>
      </c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3"/>
      <c r="BN223" s="131">
        <v>5</v>
      </c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2"/>
      <c r="BZ223" s="132"/>
      <c r="CA223" s="132"/>
      <c r="CB223" s="133"/>
    </row>
    <row r="224" spans="1:80" ht="15.75">
      <c r="A224" s="234">
        <v>1</v>
      </c>
      <c r="B224" s="235"/>
      <c r="C224" s="235"/>
      <c r="D224" s="236"/>
      <c r="E224" s="125" t="s">
        <v>329</v>
      </c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7"/>
      <c r="AS224" s="228">
        <v>345</v>
      </c>
      <c r="AT224" s="229"/>
      <c r="AU224" s="229"/>
      <c r="AV224" s="229"/>
      <c r="AW224" s="229"/>
      <c r="AX224" s="229"/>
      <c r="AY224" s="229"/>
      <c r="AZ224" s="229"/>
      <c r="BA224" s="229"/>
      <c r="BB224" s="230"/>
      <c r="BC224" s="240">
        <v>6500</v>
      </c>
      <c r="BD224" s="241"/>
      <c r="BE224" s="241"/>
      <c r="BF224" s="241"/>
      <c r="BG224" s="241"/>
      <c r="BH224" s="241"/>
      <c r="BI224" s="241"/>
      <c r="BJ224" s="241"/>
      <c r="BK224" s="241"/>
      <c r="BL224" s="241"/>
      <c r="BM224" s="242"/>
      <c r="BN224" s="237">
        <f aca="true" t="shared" si="1" ref="BN224:BN278">AS224*BC224</f>
        <v>2242500</v>
      </c>
      <c r="BO224" s="238"/>
      <c r="BP224" s="238"/>
      <c r="BQ224" s="238"/>
      <c r="BR224" s="238"/>
      <c r="BS224" s="238"/>
      <c r="BT224" s="238"/>
      <c r="BU224" s="238"/>
      <c r="BV224" s="238"/>
      <c r="BW224" s="238"/>
      <c r="BX224" s="238"/>
      <c r="BY224" s="238"/>
      <c r="BZ224" s="238"/>
      <c r="CA224" s="238"/>
      <c r="CB224" s="239"/>
    </row>
    <row r="225" spans="1:80" ht="15.75">
      <c r="A225" s="234">
        <v>2</v>
      </c>
      <c r="B225" s="235"/>
      <c r="C225" s="235"/>
      <c r="D225" s="236"/>
      <c r="E225" s="125" t="s">
        <v>578</v>
      </c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7"/>
      <c r="AS225" s="228">
        <v>3</v>
      </c>
      <c r="AT225" s="229"/>
      <c r="AU225" s="229"/>
      <c r="AV225" s="229"/>
      <c r="AW225" s="229"/>
      <c r="AX225" s="229"/>
      <c r="AY225" s="229"/>
      <c r="AZ225" s="229"/>
      <c r="BA225" s="229"/>
      <c r="BB225" s="230"/>
      <c r="BC225" s="240">
        <v>25000</v>
      </c>
      <c r="BD225" s="241"/>
      <c r="BE225" s="241"/>
      <c r="BF225" s="241"/>
      <c r="BG225" s="241"/>
      <c r="BH225" s="241"/>
      <c r="BI225" s="241"/>
      <c r="BJ225" s="241"/>
      <c r="BK225" s="241"/>
      <c r="BL225" s="241"/>
      <c r="BM225" s="242"/>
      <c r="BN225" s="237">
        <f t="shared" si="1"/>
        <v>75000</v>
      </c>
      <c r="BO225" s="238"/>
      <c r="BP225" s="238"/>
      <c r="BQ225" s="238"/>
      <c r="BR225" s="238"/>
      <c r="BS225" s="238"/>
      <c r="BT225" s="238"/>
      <c r="BU225" s="238"/>
      <c r="BV225" s="238"/>
      <c r="BW225" s="238"/>
      <c r="BX225" s="238"/>
      <c r="BY225" s="238"/>
      <c r="BZ225" s="238"/>
      <c r="CA225" s="238"/>
      <c r="CB225" s="239"/>
    </row>
    <row r="226" spans="1:80" ht="15.75">
      <c r="A226" s="234">
        <v>3</v>
      </c>
      <c r="B226" s="235"/>
      <c r="C226" s="235"/>
      <c r="D226" s="236"/>
      <c r="E226" s="125" t="s">
        <v>273</v>
      </c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6"/>
      <c r="AG226" s="126"/>
      <c r="AH226" s="126"/>
      <c r="AI226" s="126"/>
      <c r="AJ226" s="126"/>
      <c r="AK226" s="126"/>
      <c r="AL226" s="126"/>
      <c r="AM226" s="126"/>
      <c r="AN226" s="126"/>
      <c r="AO226" s="126"/>
      <c r="AP226" s="126"/>
      <c r="AQ226" s="126"/>
      <c r="AR226" s="127"/>
      <c r="AS226" s="228">
        <v>4</v>
      </c>
      <c r="AT226" s="229"/>
      <c r="AU226" s="229"/>
      <c r="AV226" s="229"/>
      <c r="AW226" s="229"/>
      <c r="AX226" s="229"/>
      <c r="AY226" s="229"/>
      <c r="AZ226" s="229"/>
      <c r="BA226" s="229"/>
      <c r="BB226" s="230"/>
      <c r="BC226" s="240">
        <v>40000</v>
      </c>
      <c r="BD226" s="241"/>
      <c r="BE226" s="241"/>
      <c r="BF226" s="241"/>
      <c r="BG226" s="241"/>
      <c r="BH226" s="241"/>
      <c r="BI226" s="241"/>
      <c r="BJ226" s="241"/>
      <c r="BK226" s="241"/>
      <c r="BL226" s="241"/>
      <c r="BM226" s="242"/>
      <c r="BN226" s="237">
        <f t="shared" si="1"/>
        <v>160000</v>
      </c>
      <c r="BO226" s="238"/>
      <c r="BP226" s="238"/>
      <c r="BQ226" s="238"/>
      <c r="BR226" s="238"/>
      <c r="BS226" s="238"/>
      <c r="BT226" s="238"/>
      <c r="BU226" s="238"/>
      <c r="BV226" s="238"/>
      <c r="BW226" s="238"/>
      <c r="BX226" s="238"/>
      <c r="BY226" s="238"/>
      <c r="BZ226" s="238"/>
      <c r="CA226" s="238"/>
      <c r="CB226" s="239"/>
    </row>
    <row r="227" spans="1:80" ht="15.75">
      <c r="A227" s="234">
        <v>4</v>
      </c>
      <c r="B227" s="235"/>
      <c r="C227" s="235"/>
      <c r="D227" s="236"/>
      <c r="E227" s="125" t="s">
        <v>274</v>
      </c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7"/>
      <c r="AS227" s="228">
        <v>8</v>
      </c>
      <c r="AT227" s="229"/>
      <c r="AU227" s="229"/>
      <c r="AV227" s="229"/>
      <c r="AW227" s="229"/>
      <c r="AX227" s="229"/>
      <c r="AY227" s="229"/>
      <c r="AZ227" s="229"/>
      <c r="BA227" s="229"/>
      <c r="BB227" s="230"/>
      <c r="BC227" s="240">
        <v>45000</v>
      </c>
      <c r="BD227" s="241"/>
      <c r="BE227" s="241"/>
      <c r="BF227" s="241"/>
      <c r="BG227" s="241"/>
      <c r="BH227" s="241"/>
      <c r="BI227" s="241"/>
      <c r="BJ227" s="241"/>
      <c r="BK227" s="241"/>
      <c r="BL227" s="241"/>
      <c r="BM227" s="242"/>
      <c r="BN227" s="237">
        <f t="shared" si="1"/>
        <v>360000</v>
      </c>
      <c r="BO227" s="238"/>
      <c r="BP227" s="238"/>
      <c r="BQ227" s="238"/>
      <c r="BR227" s="238"/>
      <c r="BS227" s="238"/>
      <c r="BT227" s="238"/>
      <c r="BU227" s="238"/>
      <c r="BV227" s="238"/>
      <c r="BW227" s="238"/>
      <c r="BX227" s="238"/>
      <c r="BY227" s="238"/>
      <c r="BZ227" s="238"/>
      <c r="CA227" s="238"/>
      <c r="CB227" s="239"/>
    </row>
    <row r="228" spans="1:80" ht="15.75">
      <c r="A228" s="234">
        <v>5</v>
      </c>
      <c r="B228" s="235"/>
      <c r="C228" s="235"/>
      <c r="D228" s="236"/>
      <c r="E228" s="125" t="s">
        <v>339</v>
      </c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  <c r="AQ228" s="126"/>
      <c r="AR228" s="127"/>
      <c r="AS228" s="228">
        <v>7</v>
      </c>
      <c r="AT228" s="229"/>
      <c r="AU228" s="229"/>
      <c r="AV228" s="229"/>
      <c r="AW228" s="229"/>
      <c r="AX228" s="229"/>
      <c r="AY228" s="229"/>
      <c r="AZ228" s="229"/>
      <c r="BA228" s="229"/>
      <c r="BB228" s="230"/>
      <c r="BC228" s="240">
        <v>6500</v>
      </c>
      <c r="BD228" s="241"/>
      <c r="BE228" s="241"/>
      <c r="BF228" s="241"/>
      <c r="BG228" s="241"/>
      <c r="BH228" s="241"/>
      <c r="BI228" s="241"/>
      <c r="BJ228" s="241"/>
      <c r="BK228" s="241"/>
      <c r="BL228" s="241"/>
      <c r="BM228" s="242"/>
      <c r="BN228" s="237">
        <f t="shared" si="1"/>
        <v>45500</v>
      </c>
      <c r="BO228" s="238"/>
      <c r="BP228" s="238"/>
      <c r="BQ228" s="238"/>
      <c r="BR228" s="238"/>
      <c r="BS228" s="238"/>
      <c r="BT228" s="238"/>
      <c r="BU228" s="238"/>
      <c r="BV228" s="238"/>
      <c r="BW228" s="238"/>
      <c r="BX228" s="238"/>
      <c r="BY228" s="238"/>
      <c r="BZ228" s="238"/>
      <c r="CA228" s="238"/>
      <c r="CB228" s="239"/>
    </row>
    <row r="229" spans="1:80" ht="15.75">
      <c r="A229" s="234">
        <v>6</v>
      </c>
      <c r="B229" s="235"/>
      <c r="C229" s="235"/>
      <c r="D229" s="236"/>
      <c r="E229" s="125" t="s">
        <v>275</v>
      </c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26"/>
      <c r="AP229" s="126"/>
      <c r="AQ229" s="126"/>
      <c r="AR229" s="127"/>
      <c r="AS229" s="228">
        <v>5</v>
      </c>
      <c r="AT229" s="229"/>
      <c r="AU229" s="229"/>
      <c r="AV229" s="229"/>
      <c r="AW229" s="229"/>
      <c r="AX229" s="229"/>
      <c r="AY229" s="229"/>
      <c r="AZ229" s="229"/>
      <c r="BA229" s="229"/>
      <c r="BB229" s="230"/>
      <c r="BC229" s="240">
        <v>7000</v>
      </c>
      <c r="BD229" s="241"/>
      <c r="BE229" s="241"/>
      <c r="BF229" s="241"/>
      <c r="BG229" s="241"/>
      <c r="BH229" s="241"/>
      <c r="BI229" s="241"/>
      <c r="BJ229" s="241"/>
      <c r="BK229" s="241"/>
      <c r="BL229" s="241"/>
      <c r="BM229" s="242"/>
      <c r="BN229" s="237">
        <f t="shared" si="1"/>
        <v>35000</v>
      </c>
      <c r="BO229" s="238"/>
      <c r="BP229" s="238"/>
      <c r="BQ229" s="238"/>
      <c r="BR229" s="238"/>
      <c r="BS229" s="238"/>
      <c r="BT229" s="238"/>
      <c r="BU229" s="238"/>
      <c r="BV229" s="238"/>
      <c r="BW229" s="238"/>
      <c r="BX229" s="238"/>
      <c r="BY229" s="238"/>
      <c r="BZ229" s="238"/>
      <c r="CA229" s="238"/>
      <c r="CB229" s="239"/>
    </row>
    <row r="230" spans="1:80" ht="15.75">
      <c r="A230" s="234">
        <v>7</v>
      </c>
      <c r="B230" s="235"/>
      <c r="C230" s="235"/>
      <c r="D230" s="236"/>
      <c r="E230" s="125" t="s">
        <v>276</v>
      </c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7"/>
      <c r="AS230" s="228">
        <v>5</v>
      </c>
      <c r="AT230" s="229"/>
      <c r="AU230" s="229"/>
      <c r="AV230" s="229"/>
      <c r="AW230" s="229"/>
      <c r="AX230" s="229"/>
      <c r="AY230" s="229"/>
      <c r="AZ230" s="229"/>
      <c r="BA230" s="229"/>
      <c r="BB230" s="230"/>
      <c r="BC230" s="240">
        <v>1500</v>
      </c>
      <c r="BD230" s="241"/>
      <c r="BE230" s="241"/>
      <c r="BF230" s="241"/>
      <c r="BG230" s="241"/>
      <c r="BH230" s="241"/>
      <c r="BI230" s="241"/>
      <c r="BJ230" s="241"/>
      <c r="BK230" s="241"/>
      <c r="BL230" s="241"/>
      <c r="BM230" s="242"/>
      <c r="BN230" s="237">
        <f t="shared" si="1"/>
        <v>7500</v>
      </c>
      <c r="BO230" s="238"/>
      <c r="BP230" s="238"/>
      <c r="BQ230" s="238"/>
      <c r="BR230" s="238"/>
      <c r="BS230" s="238"/>
      <c r="BT230" s="238"/>
      <c r="BU230" s="238"/>
      <c r="BV230" s="238"/>
      <c r="BW230" s="238"/>
      <c r="BX230" s="238"/>
      <c r="BY230" s="238"/>
      <c r="BZ230" s="238"/>
      <c r="CA230" s="238"/>
      <c r="CB230" s="239"/>
    </row>
    <row r="231" spans="1:80" ht="15.75">
      <c r="A231" s="234">
        <v>8</v>
      </c>
      <c r="B231" s="235"/>
      <c r="C231" s="235"/>
      <c r="D231" s="236"/>
      <c r="E231" s="125" t="s">
        <v>277</v>
      </c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7"/>
      <c r="AS231" s="228">
        <v>5</v>
      </c>
      <c r="AT231" s="229"/>
      <c r="AU231" s="229"/>
      <c r="AV231" s="229"/>
      <c r="AW231" s="229"/>
      <c r="AX231" s="229"/>
      <c r="AY231" s="229"/>
      <c r="AZ231" s="229"/>
      <c r="BA231" s="229"/>
      <c r="BB231" s="230"/>
      <c r="BC231" s="240">
        <v>2000</v>
      </c>
      <c r="BD231" s="241"/>
      <c r="BE231" s="241"/>
      <c r="BF231" s="241"/>
      <c r="BG231" s="241"/>
      <c r="BH231" s="241"/>
      <c r="BI231" s="241"/>
      <c r="BJ231" s="241"/>
      <c r="BK231" s="241"/>
      <c r="BL231" s="241"/>
      <c r="BM231" s="242"/>
      <c r="BN231" s="237">
        <f t="shared" si="1"/>
        <v>10000</v>
      </c>
      <c r="BO231" s="238"/>
      <c r="BP231" s="238"/>
      <c r="BQ231" s="238"/>
      <c r="BR231" s="238"/>
      <c r="BS231" s="238"/>
      <c r="BT231" s="238"/>
      <c r="BU231" s="238"/>
      <c r="BV231" s="238"/>
      <c r="BW231" s="238"/>
      <c r="BX231" s="238"/>
      <c r="BY231" s="238"/>
      <c r="BZ231" s="238"/>
      <c r="CA231" s="238"/>
      <c r="CB231" s="239"/>
    </row>
    <row r="232" spans="1:80" ht="15.75">
      <c r="A232" s="234">
        <v>9</v>
      </c>
      <c r="B232" s="235"/>
      <c r="C232" s="235"/>
      <c r="D232" s="236"/>
      <c r="E232" s="125" t="s">
        <v>459</v>
      </c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  <c r="AQ232" s="126"/>
      <c r="AR232" s="127"/>
      <c r="AS232" s="228">
        <v>5</v>
      </c>
      <c r="AT232" s="229"/>
      <c r="AU232" s="229"/>
      <c r="AV232" s="229"/>
      <c r="AW232" s="229"/>
      <c r="AX232" s="229"/>
      <c r="AY232" s="229"/>
      <c r="AZ232" s="229"/>
      <c r="BA232" s="229"/>
      <c r="BB232" s="230"/>
      <c r="BC232" s="240">
        <v>1500</v>
      </c>
      <c r="BD232" s="241"/>
      <c r="BE232" s="241"/>
      <c r="BF232" s="241"/>
      <c r="BG232" s="241"/>
      <c r="BH232" s="241"/>
      <c r="BI232" s="241"/>
      <c r="BJ232" s="241"/>
      <c r="BK232" s="241"/>
      <c r="BL232" s="241"/>
      <c r="BM232" s="242"/>
      <c r="BN232" s="237">
        <f t="shared" si="1"/>
        <v>7500</v>
      </c>
      <c r="BO232" s="238"/>
      <c r="BP232" s="238"/>
      <c r="BQ232" s="238"/>
      <c r="BR232" s="238"/>
      <c r="BS232" s="238"/>
      <c r="BT232" s="238"/>
      <c r="BU232" s="238"/>
      <c r="BV232" s="238"/>
      <c r="BW232" s="238"/>
      <c r="BX232" s="238"/>
      <c r="BY232" s="238"/>
      <c r="BZ232" s="238"/>
      <c r="CA232" s="238"/>
      <c r="CB232" s="239"/>
    </row>
    <row r="233" spans="1:80" ht="30" customHeight="1">
      <c r="A233" s="125">
        <v>10</v>
      </c>
      <c r="B233" s="126"/>
      <c r="C233" s="126"/>
      <c r="D233" s="127"/>
      <c r="E233" s="285" t="s">
        <v>540</v>
      </c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  <c r="X233" s="286"/>
      <c r="Y233" s="286"/>
      <c r="Z233" s="286"/>
      <c r="AA233" s="286"/>
      <c r="AB233" s="286"/>
      <c r="AC233" s="286"/>
      <c r="AD233" s="286"/>
      <c r="AE233" s="286"/>
      <c r="AF233" s="286"/>
      <c r="AG233" s="286"/>
      <c r="AH233" s="286"/>
      <c r="AI233" s="286"/>
      <c r="AJ233" s="286"/>
      <c r="AK233" s="286"/>
      <c r="AL233" s="286"/>
      <c r="AM233" s="286"/>
      <c r="AN233" s="286"/>
      <c r="AO233" s="286"/>
      <c r="AP233" s="286"/>
      <c r="AQ233" s="286"/>
      <c r="AR233" s="287"/>
      <c r="AS233" s="231">
        <v>1</v>
      </c>
      <c r="AT233" s="232"/>
      <c r="AU233" s="232"/>
      <c r="AV233" s="232"/>
      <c r="AW233" s="232"/>
      <c r="AX233" s="232"/>
      <c r="AY233" s="232"/>
      <c r="AZ233" s="232"/>
      <c r="BA233" s="232"/>
      <c r="BB233" s="233"/>
      <c r="BC233" s="240">
        <v>350</v>
      </c>
      <c r="BD233" s="241"/>
      <c r="BE233" s="241"/>
      <c r="BF233" s="241"/>
      <c r="BG233" s="241"/>
      <c r="BH233" s="241"/>
      <c r="BI233" s="241"/>
      <c r="BJ233" s="241"/>
      <c r="BK233" s="241"/>
      <c r="BL233" s="241"/>
      <c r="BM233" s="242"/>
      <c r="BN233" s="267">
        <f aca="true" t="shared" si="2" ref="BN233:BN249">AS233*BC233</f>
        <v>350</v>
      </c>
      <c r="BO233" s="268"/>
      <c r="BP233" s="268"/>
      <c r="BQ233" s="268"/>
      <c r="BR233" s="268"/>
      <c r="BS233" s="268"/>
      <c r="BT233" s="268"/>
      <c r="BU233" s="268"/>
      <c r="BV233" s="268"/>
      <c r="BW233" s="268"/>
      <c r="BX233" s="268"/>
      <c r="BY233" s="268"/>
      <c r="BZ233" s="268"/>
      <c r="CA233" s="268"/>
      <c r="CB233" s="269"/>
    </row>
    <row r="234" spans="1:80" ht="32.25" customHeight="1">
      <c r="A234" s="125">
        <v>11</v>
      </c>
      <c r="B234" s="126"/>
      <c r="C234" s="126"/>
      <c r="D234" s="127"/>
      <c r="E234" s="285" t="s">
        <v>541</v>
      </c>
      <c r="F234" s="286"/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  <c r="X234" s="286"/>
      <c r="Y234" s="286"/>
      <c r="Z234" s="286"/>
      <c r="AA234" s="286"/>
      <c r="AB234" s="286"/>
      <c r="AC234" s="286"/>
      <c r="AD234" s="286"/>
      <c r="AE234" s="286"/>
      <c r="AF234" s="286"/>
      <c r="AG234" s="286"/>
      <c r="AH234" s="286"/>
      <c r="AI234" s="286"/>
      <c r="AJ234" s="286"/>
      <c r="AK234" s="286"/>
      <c r="AL234" s="286"/>
      <c r="AM234" s="286"/>
      <c r="AN234" s="286"/>
      <c r="AO234" s="286"/>
      <c r="AP234" s="286"/>
      <c r="AQ234" s="286"/>
      <c r="AR234" s="287"/>
      <c r="AS234" s="231">
        <v>20</v>
      </c>
      <c r="AT234" s="232"/>
      <c r="AU234" s="232"/>
      <c r="AV234" s="232"/>
      <c r="AW234" s="232"/>
      <c r="AX234" s="232"/>
      <c r="AY234" s="232"/>
      <c r="AZ234" s="232"/>
      <c r="BA234" s="232"/>
      <c r="BB234" s="233"/>
      <c r="BC234" s="240">
        <v>150</v>
      </c>
      <c r="BD234" s="241"/>
      <c r="BE234" s="241"/>
      <c r="BF234" s="241"/>
      <c r="BG234" s="241"/>
      <c r="BH234" s="241"/>
      <c r="BI234" s="241"/>
      <c r="BJ234" s="241"/>
      <c r="BK234" s="241"/>
      <c r="BL234" s="241"/>
      <c r="BM234" s="242"/>
      <c r="BN234" s="267">
        <f t="shared" si="2"/>
        <v>3000</v>
      </c>
      <c r="BO234" s="268"/>
      <c r="BP234" s="268"/>
      <c r="BQ234" s="268"/>
      <c r="BR234" s="268"/>
      <c r="BS234" s="268"/>
      <c r="BT234" s="268"/>
      <c r="BU234" s="268"/>
      <c r="BV234" s="268"/>
      <c r="BW234" s="268"/>
      <c r="BX234" s="268"/>
      <c r="BY234" s="268"/>
      <c r="BZ234" s="268"/>
      <c r="CA234" s="268"/>
      <c r="CB234" s="269"/>
    </row>
    <row r="235" spans="1:80" ht="30" customHeight="1">
      <c r="A235" s="125">
        <v>12</v>
      </c>
      <c r="B235" s="126"/>
      <c r="C235" s="126"/>
      <c r="D235" s="127"/>
      <c r="E235" s="285" t="s">
        <v>542</v>
      </c>
      <c r="F235" s="286"/>
      <c r="G235" s="286"/>
      <c r="H235" s="286"/>
      <c r="I235" s="286"/>
      <c r="J235" s="286"/>
      <c r="K235" s="286"/>
      <c r="L235" s="286"/>
      <c r="M235" s="286"/>
      <c r="N235" s="286"/>
      <c r="O235" s="286"/>
      <c r="P235" s="286"/>
      <c r="Q235" s="286"/>
      <c r="R235" s="286"/>
      <c r="S235" s="286"/>
      <c r="T235" s="286"/>
      <c r="U235" s="286"/>
      <c r="V235" s="286"/>
      <c r="W235" s="286"/>
      <c r="X235" s="286"/>
      <c r="Y235" s="286"/>
      <c r="Z235" s="286"/>
      <c r="AA235" s="286"/>
      <c r="AB235" s="286"/>
      <c r="AC235" s="286"/>
      <c r="AD235" s="286"/>
      <c r="AE235" s="286"/>
      <c r="AF235" s="286"/>
      <c r="AG235" s="286"/>
      <c r="AH235" s="286"/>
      <c r="AI235" s="286"/>
      <c r="AJ235" s="286"/>
      <c r="AK235" s="286"/>
      <c r="AL235" s="286"/>
      <c r="AM235" s="286"/>
      <c r="AN235" s="286"/>
      <c r="AO235" s="286"/>
      <c r="AP235" s="286"/>
      <c r="AQ235" s="286"/>
      <c r="AR235" s="287"/>
      <c r="AS235" s="231">
        <v>1</v>
      </c>
      <c r="AT235" s="232"/>
      <c r="AU235" s="232"/>
      <c r="AV235" s="232"/>
      <c r="AW235" s="232"/>
      <c r="AX235" s="232"/>
      <c r="AY235" s="232"/>
      <c r="AZ235" s="232"/>
      <c r="BA235" s="232"/>
      <c r="BB235" s="233"/>
      <c r="BC235" s="240">
        <v>500</v>
      </c>
      <c r="BD235" s="241"/>
      <c r="BE235" s="241"/>
      <c r="BF235" s="241"/>
      <c r="BG235" s="241"/>
      <c r="BH235" s="241"/>
      <c r="BI235" s="241"/>
      <c r="BJ235" s="241"/>
      <c r="BK235" s="241"/>
      <c r="BL235" s="241"/>
      <c r="BM235" s="242"/>
      <c r="BN235" s="267">
        <f t="shared" si="2"/>
        <v>500</v>
      </c>
      <c r="BO235" s="268"/>
      <c r="BP235" s="268"/>
      <c r="BQ235" s="268"/>
      <c r="BR235" s="268"/>
      <c r="BS235" s="268"/>
      <c r="BT235" s="268"/>
      <c r="BU235" s="268"/>
      <c r="BV235" s="268"/>
      <c r="BW235" s="268"/>
      <c r="BX235" s="268"/>
      <c r="BY235" s="268"/>
      <c r="BZ235" s="268"/>
      <c r="CA235" s="268"/>
      <c r="CB235" s="269"/>
    </row>
    <row r="236" spans="1:80" ht="32.25" customHeight="1">
      <c r="A236" s="125">
        <v>13</v>
      </c>
      <c r="B236" s="126"/>
      <c r="C236" s="126"/>
      <c r="D236" s="127"/>
      <c r="E236" s="285" t="s">
        <v>543</v>
      </c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286"/>
      <c r="S236" s="286"/>
      <c r="T236" s="286"/>
      <c r="U236" s="286"/>
      <c r="V236" s="286"/>
      <c r="W236" s="286"/>
      <c r="X236" s="286"/>
      <c r="Y236" s="286"/>
      <c r="Z236" s="286"/>
      <c r="AA236" s="286"/>
      <c r="AB236" s="286"/>
      <c r="AC236" s="286"/>
      <c r="AD236" s="286"/>
      <c r="AE236" s="286"/>
      <c r="AF236" s="286"/>
      <c r="AG236" s="286"/>
      <c r="AH236" s="286"/>
      <c r="AI236" s="286"/>
      <c r="AJ236" s="286"/>
      <c r="AK236" s="286"/>
      <c r="AL236" s="286"/>
      <c r="AM236" s="286"/>
      <c r="AN236" s="286"/>
      <c r="AO236" s="286"/>
      <c r="AP236" s="286"/>
      <c r="AQ236" s="286"/>
      <c r="AR236" s="287"/>
      <c r="AS236" s="231">
        <v>1</v>
      </c>
      <c r="AT236" s="232"/>
      <c r="AU236" s="232"/>
      <c r="AV236" s="232"/>
      <c r="AW236" s="232"/>
      <c r="AX236" s="232"/>
      <c r="AY236" s="232"/>
      <c r="AZ236" s="232"/>
      <c r="BA236" s="232"/>
      <c r="BB236" s="233"/>
      <c r="BC236" s="240">
        <v>1500</v>
      </c>
      <c r="BD236" s="241"/>
      <c r="BE236" s="241"/>
      <c r="BF236" s="241"/>
      <c r="BG236" s="241"/>
      <c r="BH236" s="241"/>
      <c r="BI236" s="241"/>
      <c r="BJ236" s="241"/>
      <c r="BK236" s="241"/>
      <c r="BL236" s="241"/>
      <c r="BM236" s="242"/>
      <c r="BN236" s="267">
        <f t="shared" si="2"/>
        <v>1500</v>
      </c>
      <c r="BO236" s="268"/>
      <c r="BP236" s="268"/>
      <c r="BQ236" s="268"/>
      <c r="BR236" s="268"/>
      <c r="BS236" s="268"/>
      <c r="BT236" s="268"/>
      <c r="BU236" s="268"/>
      <c r="BV236" s="268"/>
      <c r="BW236" s="268"/>
      <c r="BX236" s="268"/>
      <c r="BY236" s="268"/>
      <c r="BZ236" s="268"/>
      <c r="CA236" s="268"/>
      <c r="CB236" s="269"/>
    </row>
    <row r="237" spans="1:80" ht="32.25" customHeight="1">
      <c r="A237" s="125">
        <v>14</v>
      </c>
      <c r="B237" s="126"/>
      <c r="C237" s="126"/>
      <c r="D237" s="127"/>
      <c r="E237" s="285" t="s">
        <v>544</v>
      </c>
      <c r="F237" s="286"/>
      <c r="G237" s="286"/>
      <c r="H237" s="286"/>
      <c r="I237" s="286"/>
      <c r="J237" s="286"/>
      <c r="K237" s="286"/>
      <c r="L237" s="286"/>
      <c r="M237" s="286"/>
      <c r="N237" s="286"/>
      <c r="O237" s="286"/>
      <c r="P237" s="286"/>
      <c r="Q237" s="286"/>
      <c r="R237" s="286"/>
      <c r="S237" s="286"/>
      <c r="T237" s="286"/>
      <c r="U237" s="286"/>
      <c r="V237" s="286"/>
      <c r="W237" s="286"/>
      <c r="X237" s="286"/>
      <c r="Y237" s="286"/>
      <c r="Z237" s="286"/>
      <c r="AA237" s="286"/>
      <c r="AB237" s="286"/>
      <c r="AC237" s="286"/>
      <c r="AD237" s="286"/>
      <c r="AE237" s="286"/>
      <c r="AF237" s="286"/>
      <c r="AG237" s="286"/>
      <c r="AH237" s="286"/>
      <c r="AI237" s="286"/>
      <c r="AJ237" s="286"/>
      <c r="AK237" s="286"/>
      <c r="AL237" s="286"/>
      <c r="AM237" s="286"/>
      <c r="AN237" s="286"/>
      <c r="AO237" s="286"/>
      <c r="AP237" s="286"/>
      <c r="AQ237" s="286"/>
      <c r="AR237" s="287"/>
      <c r="AS237" s="231">
        <v>7</v>
      </c>
      <c r="AT237" s="232"/>
      <c r="AU237" s="232"/>
      <c r="AV237" s="232"/>
      <c r="AW237" s="232"/>
      <c r="AX237" s="232"/>
      <c r="AY237" s="232"/>
      <c r="AZ237" s="232"/>
      <c r="BA237" s="232"/>
      <c r="BB237" s="233"/>
      <c r="BC237" s="240">
        <v>2500</v>
      </c>
      <c r="BD237" s="241"/>
      <c r="BE237" s="241"/>
      <c r="BF237" s="241"/>
      <c r="BG237" s="241"/>
      <c r="BH237" s="241"/>
      <c r="BI237" s="241"/>
      <c r="BJ237" s="241"/>
      <c r="BK237" s="241"/>
      <c r="BL237" s="241"/>
      <c r="BM237" s="242"/>
      <c r="BN237" s="267">
        <f t="shared" si="2"/>
        <v>17500</v>
      </c>
      <c r="BO237" s="268"/>
      <c r="BP237" s="268"/>
      <c r="BQ237" s="268"/>
      <c r="BR237" s="268"/>
      <c r="BS237" s="268"/>
      <c r="BT237" s="268"/>
      <c r="BU237" s="268"/>
      <c r="BV237" s="268"/>
      <c r="BW237" s="268"/>
      <c r="BX237" s="268"/>
      <c r="BY237" s="268"/>
      <c r="BZ237" s="268"/>
      <c r="CA237" s="268"/>
      <c r="CB237" s="269"/>
    </row>
    <row r="238" spans="1:80" ht="30.75" customHeight="1">
      <c r="A238" s="125">
        <v>15</v>
      </c>
      <c r="B238" s="126"/>
      <c r="C238" s="126"/>
      <c r="D238" s="127"/>
      <c r="E238" s="285" t="s">
        <v>545</v>
      </c>
      <c r="F238" s="286"/>
      <c r="G238" s="286"/>
      <c r="H238" s="286"/>
      <c r="I238" s="286"/>
      <c r="J238" s="286"/>
      <c r="K238" s="286"/>
      <c r="L238" s="286"/>
      <c r="M238" s="286"/>
      <c r="N238" s="286"/>
      <c r="O238" s="286"/>
      <c r="P238" s="286"/>
      <c r="Q238" s="286"/>
      <c r="R238" s="286"/>
      <c r="S238" s="286"/>
      <c r="T238" s="286"/>
      <c r="U238" s="286"/>
      <c r="V238" s="286"/>
      <c r="W238" s="286"/>
      <c r="X238" s="286"/>
      <c r="Y238" s="286"/>
      <c r="Z238" s="286"/>
      <c r="AA238" s="286"/>
      <c r="AB238" s="286"/>
      <c r="AC238" s="286"/>
      <c r="AD238" s="286"/>
      <c r="AE238" s="286"/>
      <c r="AF238" s="286"/>
      <c r="AG238" s="286"/>
      <c r="AH238" s="286"/>
      <c r="AI238" s="286"/>
      <c r="AJ238" s="286"/>
      <c r="AK238" s="286"/>
      <c r="AL238" s="286"/>
      <c r="AM238" s="286"/>
      <c r="AN238" s="286"/>
      <c r="AO238" s="286"/>
      <c r="AP238" s="286"/>
      <c r="AQ238" s="286"/>
      <c r="AR238" s="287"/>
      <c r="AS238" s="231">
        <v>20</v>
      </c>
      <c r="AT238" s="232"/>
      <c r="AU238" s="232"/>
      <c r="AV238" s="232"/>
      <c r="AW238" s="232"/>
      <c r="AX238" s="232"/>
      <c r="AY238" s="232"/>
      <c r="AZ238" s="232"/>
      <c r="BA238" s="232"/>
      <c r="BB238" s="233"/>
      <c r="BC238" s="240">
        <v>70</v>
      </c>
      <c r="BD238" s="241"/>
      <c r="BE238" s="241"/>
      <c r="BF238" s="241"/>
      <c r="BG238" s="241"/>
      <c r="BH238" s="241"/>
      <c r="BI238" s="241"/>
      <c r="BJ238" s="241"/>
      <c r="BK238" s="241"/>
      <c r="BL238" s="241"/>
      <c r="BM238" s="242"/>
      <c r="BN238" s="267">
        <f t="shared" si="2"/>
        <v>1400</v>
      </c>
      <c r="BO238" s="268"/>
      <c r="BP238" s="268"/>
      <c r="BQ238" s="268"/>
      <c r="BR238" s="268"/>
      <c r="BS238" s="268"/>
      <c r="BT238" s="268"/>
      <c r="BU238" s="268"/>
      <c r="BV238" s="268"/>
      <c r="BW238" s="268"/>
      <c r="BX238" s="268"/>
      <c r="BY238" s="268"/>
      <c r="BZ238" s="268"/>
      <c r="CA238" s="268"/>
      <c r="CB238" s="269"/>
    </row>
    <row r="239" spans="1:80" ht="30" customHeight="1">
      <c r="A239" s="125">
        <v>16</v>
      </c>
      <c r="B239" s="126"/>
      <c r="C239" s="126"/>
      <c r="D239" s="127"/>
      <c r="E239" s="285" t="s">
        <v>546</v>
      </c>
      <c r="F239" s="286"/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286"/>
      <c r="S239" s="286"/>
      <c r="T239" s="286"/>
      <c r="U239" s="286"/>
      <c r="V239" s="286"/>
      <c r="W239" s="286"/>
      <c r="X239" s="286"/>
      <c r="Y239" s="286"/>
      <c r="Z239" s="286"/>
      <c r="AA239" s="286"/>
      <c r="AB239" s="286"/>
      <c r="AC239" s="286"/>
      <c r="AD239" s="286"/>
      <c r="AE239" s="286"/>
      <c r="AF239" s="286"/>
      <c r="AG239" s="286"/>
      <c r="AH239" s="286"/>
      <c r="AI239" s="286"/>
      <c r="AJ239" s="286"/>
      <c r="AK239" s="286"/>
      <c r="AL239" s="286"/>
      <c r="AM239" s="286"/>
      <c r="AN239" s="286"/>
      <c r="AO239" s="286"/>
      <c r="AP239" s="286"/>
      <c r="AQ239" s="286"/>
      <c r="AR239" s="287"/>
      <c r="AS239" s="231">
        <v>20</v>
      </c>
      <c r="AT239" s="232"/>
      <c r="AU239" s="232"/>
      <c r="AV239" s="232"/>
      <c r="AW239" s="232"/>
      <c r="AX239" s="232"/>
      <c r="AY239" s="232"/>
      <c r="AZ239" s="232"/>
      <c r="BA239" s="232"/>
      <c r="BB239" s="233"/>
      <c r="BC239" s="240">
        <v>350</v>
      </c>
      <c r="BD239" s="241"/>
      <c r="BE239" s="241"/>
      <c r="BF239" s="241"/>
      <c r="BG239" s="241"/>
      <c r="BH239" s="241"/>
      <c r="BI239" s="241"/>
      <c r="BJ239" s="241"/>
      <c r="BK239" s="241"/>
      <c r="BL239" s="241"/>
      <c r="BM239" s="242"/>
      <c r="BN239" s="267">
        <f t="shared" si="2"/>
        <v>7000</v>
      </c>
      <c r="BO239" s="268"/>
      <c r="BP239" s="268"/>
      <c r="BQ239" s="268"/>
      <c r="BR239" s="268"/>
      <c r="BS239" s="268"/>
      <c r="BT239" s="268"/>
      <c r="BU239" s="268"/>
      <c r="BV239" s="268"/>
      <c r="BW239" s="268"/>
      <c r="BX239" s="268"/>
      <c r="BY239" s="268"/>
      <c r="BZ239" s="268"/>
      <c r="CA239" s="268"/>
      <c r="CB239" s="269"/>
    </row>
    <row r="240" spans="1:80" ht="15.75">
      <c r="A240" s="125">
        <v>17</v>
      </c>
      <c r="B240" s="126"/>
      <c r="C240" s="126"/>
      <c r="D240" s="127"/>
      <c r="E240" s="125" t="s">
        <v>547</v>
      </c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26"/>
      <c r="AO240" s="126"/>
      <c r="AP240" s="126"/>
      <c r="AQ240" s="126"/>
      <c r="AR240" s="127"/>
      <c r="AS240" s="231">
        <v>4</v>
      </c>
      <c r="AT240" s="232"/>
      <c r="AU240" s="232"/>
      <c r="AV240" s="232"/>
      <c r="AW240" s="232"/>
      <c r="AX240" s="232"/>
      <c r="AY240" s="232"/>
      <c r="AZ240" s="232"/>
      <c r="BA240" s="232"/>
      <c r="BB240" s="233"/>
      <c r="BC240" s="240">
        <v>2000</v>
      </c>
      <c r="BD240" s="241"/>
      <c r="BE240" s="241"/>
      <c r="BF240" s="241"/>
      <c r="BG240" s="241"/>
      <c r="BH240" s="241"/>
      <c r="BI240" s="241"/>
      <c r="BJ240" s="241"/>
      <c r="BK240" s="241"/>
      <c r="BL240" s="241"/>
      <c r="BM240" s="242"/>
      <c r="BN240" s="267">
        <f t="shared" si="2"/>
        <v>8000</v>
      </c>
      <c r="BO240" s="268"/>
      <c r="BP240" s="268"/>
      <c r="BQ240" s="268"/>
      <c r="BR240" s="268"/>
      <c r="BS240" s="268"/>
      <c r="BT240" s="268"/>
      <c r="BU240" s="268"/>
      <c r="BV240" s="268"/>
      <c r="BW240" s="268"/>
      <c r="BX240" s="268"/>
      <c r="BY240" s="268"/>
      <c r="BZ240" s="268"/>
      <c r="CA240" s="268"/>
      <c r="CB240" s="269"/>
    </row>
    <row r="241" spans="1:80" ht="33" customHeight="1">
      <c r="A241" s="125">
        <v>18</v>
      </c>
      <c r="B241" s="126"/>
      <c r="C241" s="126"/>
      <c r="D241" s="127"/>
      <c r="E241" s="285" t="s">
        <v>548</v>
      </c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  <c r="Y241" s="286"/>
      <c r="Z241" s="286"/>
      <c r="AA241" s="286"/>
      <c r="AB241" s="286"/>
      <c r="AC241" s="286"/>
      <c r="AD241" s="286"/>
      <c r="AE241" s="286"/>
      <c r="AF241" s="286"/>
      <c r="AG241" s="286"/>
      <c r="AH241" s="286"/>
      <c r="AI241" s="286"/>
      <c r="AJ241" s="286"/>
      <c r="AK241" s="286"/>
      <c r="AL241" s="286"/>
      <c r="AM241" s="286"/>
      <c r="AN241" s="286"/>
      <c r="AO241" s="286"/>
      <c r="AP241" s="286"/>
      <c r="AQ241" s="286"/>
      <c r="AR241" s="287"/>
      <c r="AS241" s="231">
        <v>10</v>
      </c>
      <c r="AT241" s="232"/>
      <c r="AU241" s="232"/>
      <c r="AV241" s="232"/>
      <c r="AW241" s="232"/>
      <c r="AX241" s="232"/>
      <c r="AY241" s="232"/>
      <c r="AZ241" s="232"/>
      <c r="BA241" s="232"/>
      <c r="BB241" s="233"/>
      <c r="BC241" s="240">
        <v>1500</v>
      </c>
      <c r="BD241" s="241"/>
      <c r="BE241" s="241"/>
      <c r="BF241" s="241"/>
      <c r="BG241" s="241"/>
      <c r="BH241" s="241"/>
      <c r="BI241" s="241"/>
      <c r="BJ241" s="241"/>
      <c r="BK241" s="241"/>
      <c r="BL241" s="241"/>
      <c r="BM241" s="242"/>
      <c r="BN241" s="267">
        <f t="shared" si="2"/>
        <v>15000</v>
      </c>
      <c r="BO241" s="268"/>
      <c r="BP241" s="268"/>
      <c r="BQ241" s="268"/>
      <c r="BR241" s="268"/>
      <c r="BS241" s="268"/>
      <c r="BT241" s="268"/>
      <c r="BU241" s="268"/>
      <c r="BV241" s="268"/>
      <c r="BW241" s="268"/>
      <c r="BX241" s="268"/>
      <c r="BY241" s="268"/>
      <c r="BZ241" s="268"/>
      <c r="CA241" s="268"/>
      <c r="CB241" s="269"/>
    </row>
    <row r="242" spans="1:80" ht="15.75">
      <c r="A242" s="125">
        <v>19</v>
      </c>
      <c r="B242" s="126"/>
      <c r="C242" s="126"/>
      <c r="D242" s="127"/>
      <c r="E242" s="125" t="s">
        <v>549</v>
      </c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  <c r="AG242" s="126"/>
      <c r="AH242" s="126"/>
      <c r="AI242" s="126"/>
      <c r="AJ242" s="126"/>
      <c r="AK242" s="126"/>
      <c r="AL242" s="126"/>
      <c r="AM242" s="126"/>
      <c r="AN242" s="126"/>
      <c r="AO242" s="126"/>
      <c r="AP242" s="126"/>
      <c r="AQ242" s="126"/>
      <c r="AR242" s="127"/>
      <c r="AS242" s="231">
        <v>1</v>
      </c>
      <c r="AT242" s="232"/>
      <c r="AU242" s="232"/>
      <c r="AV242" s="232"/>
      <c r="AW242" s="232"/>
      <c r="AX242" s="232"/>
      <c r="AY242" s="232"/>
      <c r="AZ242" s="232"/>
      <c r="BA242" s="232"/>
      <c r="BB242" s="233"/>
      <c r="BC242" s="240"/>
      <c r="BD242" s="241"/>
      <c r="BE242" s="241"/>
      <c r="BF242" s="241"/>
      <c r="BG242" s="241"/>
      <c r="BH242" s="241"/>
      <c r="BI242" s="241"/>
      <c r="BJ242" s="241"/>
      <c r="BK242" s="241"/>
      <c r="BL242" s="241"/>
      <c r="BM242" s="242"/>
      <c r="BN242" s="267">
        <f t="shared" si="2"/>
        <v>0</v>
      </c>
      <c r="BO242" s="268"/>
      <c r="BP242" s="268"/>
      <c r="BQ242" s="268"/>
      <c r="BR242" s="268"/>
      <c r="BS242" s="268"/>
      <c r="BT242" s="268"/>
      <c r="BU242" s="268"/>
      <c r="BV242" s="268"/>
      <c r="BW242" s="268"/>
      <c r="BX242" s="268"/>
      <c r="BY242" s="268"/>
      <c r="BZ242" s="268"/>
      <c r="CA242" s="268"/>
      <c r="CB242" s="269"/>
    </row>
    <row r="243" spans="1:80" ht="15.75">
      <c r="A243" s="125">
        <v>20</v>
      </c>
      <c r="B243" s="126"/>
      <c r="C243" s="126"/>
      <c r="D243" s="127"/>
      <c r="E243" s="125" t="s">
        <v>550</v>
      </c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  <c r="AK243" s="126"/>
      <c r="AL243" s="126"/>
      <c r="AM243" s="126"/>
      <c r="AN243" s="126"/>
      <c r="AO243" s="126"/>
      <c r="AP243" s="126"/>
      <c r="AQ243" s="126"/>
      <c r="AR243" s="127"/>
      <c r="AS243" s="231">
        <v>1</v>
      </c>
      <c r="AT243" s="232"/>
      <c r="AU243" s="232"/>
      <c r="AV243" s="232"/>
      <c r="AW243" s="232"/>
      <c r="AX243" s="232"/>
      <c r="AY243" s="232"/>
      <c r="AZ243" s="232"/>
      <c r="BA243" s="232"/>
      <c r="BB243" s="233"/>
      <c r="BC243" s="240">
        <v>2500</v>
      </c>
      <c r="BD243" s="241"/>
      <c r="BE243" s="241"/>
      <c r="BF243" s="241"/>
      <c r="BG243" s="241"/>
      <c r="BH243" s="241"/>
      <c r="BI243" s="241"/>
      <c r="BJ243" s="241"/>
      <c r="BK243" s="241"/>
      <c r="BL243" s="241"/>
      <c r="BM243" s="242"/>
      <c r="BN243" s="267">
        <f t="shared" si="2"/>
        <v>2500</v>
      </c>
      <c r="BO243" s="268"/>
      <c r="BP243" s="268"/>
      <c r="BQ243" s="268"/>
      <c r="BR243" s="268"/>
      <c r="BS243" s="268"/>
      <c r="BT243" s="268"/>
      <c r="BU243" s="268"/>
      <c r="BV243" s="268"/>
      <c r="BW243" s="268"/>
      <c r="BX243" s="268"/>
      <c r="BY243" s="268"/>
      <c r="BZ243" s="268"/>
      <c r="CA243" s="268"/>
      <c r="CB243" s="269"/>
    </row>
    <row r="244" spans="1:80" ht="15.75">
      <c r="A244" s="125">
        <v>21</v>
      </c>
      <c r="B244" s="126"/>
      <c r="C244" s="126"/>
      <c r="D244" s="127"/>
      <c r="E244" s="125" t="s">
        <v>551</v>
      </c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7"/>
      <c r="AS244" s="231">
        <v>1</v>
      </c>
      <c r="AT244" s="232"/>
      <c r="AU244" s="232"/>
      <c r="AV244" s="232"/>
      <c r="AW244" s="232"/>
      <c r="AX244" s="232"/>
      <c r="AY244" s="232"/>
      <c r="AZ244" s="232"/>
      <c r="BA244" s="232"/>
      <c r="BB244" s="233"/>
      <c r="BC244" s="240">
        <v>1700</v>
      </c>
      <c r="BD244" s="241"/>
      <c r="BE244" s="241"/>
      <c r="BF244" s="241"/>
      <c r="BG244" s="241"/>
      <c r="BH244" s="241"/>
      <c r="BI244" s="241"/>
      <c r="BJ244" s="241"/>
      <c r="BK244" s="241"/>
      <c r="BL244" s="241"/>
      <c r="BM244" s="242"/>
      <c r="BN244" s="267">
        <f t="shared" si="2"/>
        <v>1700</v>
      </c>
      <c r="BO244" s="268"/>
      <c r="BP244" s="268"/>
      <c r="BQ244" s="268"/>
      <c r="BR244" s="268"/>
      <c r="BS244" s="268"/>
      <c r="BT244" s="268"/>
      <c r="BU244" s="268"/>
      <c r="BV244" s="268"/>
      <c r="BW244" s="268"/>
      <c r="BX244" s="268"/>
      <c r="BY244" s="268"/>
      <c r="BZ244" s="268"/>
      <c r="CA244" s="268"/>
      <c r="CB244" s="269"/>
    </row>
    <row r="245" spans="1:80" ht="30.75" customHeight="1">
      <c r="A245" s="125">
        <v>22</v>
      </c>
      <c r="B245" s="126"/>
      <c r="C245" s="126"/>
      <c r="D245" s="127"/>
      <c r="E245" s="285" t="s">
        <v>552</v>
      </c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6"/>
      <c r="Z245" s="286"/>
      <c r="AA245" s="286"/>
      <c r="AB245" s="286"/>
      <c r="AC245" s="286"/>
      <c r="AD245" s="286"/>
      <c r="AE245" s="286"/>
      <c r="AF245" s="286"/>
      <c r="AG245" s="286"/>
      <c r="AH245" s="286"/>
      <c r="AI245" s="286"/>
      <c r="AJ245" s="286"/>
      <c r="AK245" s="286"/>
      <c r="AL245" s="286"/>
      <c r="AM245" s="286"/>
      <c r="AN245" s="286"/>
      <c r="AO245" s="286"/>
      <c r="AP245" s="286"/>
      <c r="AQ245" s="286"/>
      <c r="AR245" s="287"/>
      <c r="AS245" s="231">
        <v>1</v>
      </c>
      <c r="AT245" s="232"/>
      <c r="AU245" s="232"/>
      <c r="AV245" s="232"/>
      <c r="AW245" s="232"/>
      <c r="AX245" s="232"/>
      <c r="AY245" s="232"/>
      <c r="AZ245" s="232"/>
      <c r="BA245" s="232"/>
      <c r="BB245" s="233"/>
      <c r="BC245" s="240">
        <v>2500</v>
      </c>
      <c r="BD245" s="241"/>
      <c r="BE245" s="241"/>
      <c r="BF245" s="241"/>
      <c r="BG245" s="241"/>
      <c r="BH245" s="241"/>
      <c r="BI245" s="241"/>
      <c r="BJ245" s="241"/>
      <c r="BK245" s="241"/>
      <c r="BL245" s="241"/>
      <c r="BM245" s="242"/>
      <c r="BN245" s="267">
        <f t="shared" si="2"/>
        <v>2500</v>
      </c>
      <c r="BO245" s="268"/>
      <c r="BP245" s="268"/>
      <c r="BQ245" s="268"/>
      <c r="BR245" s="268"/>
      <c r="BS245" s="268"/>
      <c r="BT245" s="268"/>
      <c r="BU245" s="268"/>
      <c r="BV245" s="268"/>
      <c r="BW245" s="268"/>
      <c r="BX245" s="268"/>
      <c r="BY245" s="268"/>
      <c r="BZ245" s="268"/>
      <c r="CA245" s="268"/>
      <c r="CB245" s="269"/>
    </row>
    <row r="246" spans="1:80" ht="30.75" customHeight="1">
      <c r="A246" s="125">
        <v>23</v>
      </c>
      <c r="B246" s="126"/>
      <c r="C246" s="126"/>
      <c r="D246" s="127"/>
      <c r="E246" s="285" t="s">
        <v>553</v>
      </c>
      <c r="F246" s="286"/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286"/>
      <c r="S246" s="286"/>
      <c r="T246" s="286"/>
      <c r="U246" s="286"/>
      <c r="V246" s="286"/>
      <c r="W246" s="286"/>
      <c r="X246" s="286"/>
      <c r="Y246" s="286"/>
      <c r="Z246" s="286"/>
      <c r="AA246" s="286"/>
      <c r="AB246" s="286"/>
      <c r="AC246" s="286"/>
      <c r="AD246" s="286"/>
      <c r="AE246" s="286"/>
      <c r="AF246" s="286"/>
      <c r="AG246" s="286"/>
      <c r="AH246" s="286"/>
      <c r="AI246" s="286"/>
      <c r="AJ246" s="286"/>
      <c r="AK246" s="286"/>
      <c r="AL246" s="286"/>
      <c r="AM246" s="286"/>
      <c r="AN246" s="286"/>
      <c r="AO246" s="286"/>
      <c r="AP246" s="286"/>
      <c r="AQ246" s="286"/>
      <c r="AR246" s="287"/>
      <c r="AS246" s="231">
        <v>1</v>
      </c>
      <c r="AT246" s="232"/>
      <c r="AU246" s="232"/>
      <c r="AV246" s="232"/>
      <c r="AW246" s="232"/>
      <c r="AX246" s="232"/>
      <c r="AY246" s="232"/>
      <c r="AZ246" s="232"/>
      <c r="BA246" s="232"/>
      <c r="BB246" s="233"/>
      <c r="BC246" s="240">
        <v>1500</v>
      </c>
      <c r="BD246" s="241"/>
      <c r="BE246" s="241"/>
      <c r="BF246" s="241"/>
      <c r="BG246" s="241"/>
      <c r="BH246" s="241"/>
      <c r="BI246" s="241"/>
      <c r="BJ246" s="241"/>
      <c r="BK246" s="241"/>
      <c r="BL246" s="241"/>
      <c r="BM246" s="242"/>
      <c r="BN246" s="267">
        <f t="shared" si="2"/>
        <v>1500</v>
      </c>
      <c r="BO246" s="268"/>
      <c r="BP246" s="268"/>
      <c r="BQ246" s="268"/>
      <c r="BR246" s="268"/>
      <c r="BS246" s="268"/>
      <c r="BT246" s="268"/>
      <c r="BU246" s="268"/>
      <c r="BV246" s="268"/>
      <c r="BW246" s="268"/>
      <c r="BX246" s="268"/>
      <c r="BY246" s="268"/>
      <c r="BZ246" s="268"/>
      <c r="CA246" s="268"/>
      <c r="CB246" s="269"/>
    </row>
    <row r="247" spans="1:80" ht="30" customHeight="1">
      <c r="A247" s="125">
        <v>24</v>
      </c>
      <c r="B247" s="126"/>
      <c r="C247" s="126"/>
      <c r="D247" s="127"/>
      <c r="E247" s="285" t="s">
        <v>554</v>
      </c>
      <c r="F247" s="286"/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  <c r="Q247" s="286"/>
      <c r="R247" s="286"/>
      <c r="S247" s="286"/>
      <c r="T247" s="286"/>
      <c r="U247" s="286"/>
      <c r="V247" s="286"/>
      <c r="W247" s="286"/>
      <c r="X247" s="286"/>
      <c r="Y247" s="286"/>
      <c r="Z247" s="286"/>
      <c r="AA247" s="286"/>
      <c r="AB247" s="286"/>
      <c r="AC247" s="286"/>
      <c r="AD247" s="286"/>
      <c r="AE247" s="286"/>
      <c r="AF247" s="286"/>
      <c r="AG247" s="286"/>
      <c r="AH247" s="286"/>
      <c r="AI247" s="286"/>
      <c r="AJ247" s="286"/>
      <c r="AK247" s="286"/>
      <c r="AL247" s="286"/>
      <c r="AM247" s="286"/>
      <c r="AN247" s="286"/>
      <c r="AO247" s="286"/>
      <c r="AP247" s="286"/>
      <c r="AQ247" s="286"/>
      <c r="AR247" s="287"/>
      <c r="AS247" s="231">
        <v>2</v>
      </c>
      <c r="AT247" s="232"/>
      <c r="AU247" s="232"/>
      <c r="AV247" s="232"/>
      <c r="AW247" s="232"/>
      <c r="AX247" s="232"/>
      <c r="AY247" s="232"/>
      <c r="AZ247" s="232"/>
      <c r="BA247" s="232"/>
      <c r="BB247" s="233"/>
      <c r="BC247" s="240">
        <v>5600</v>
      </c>
      <c r="BD247" s="241"/>
      <c r="BE247" s="241"/>
      <c r="BF247" s="241"/>
      <c r="BG247" s="241"/>
      <c r="BH247" s="241"/>
      <c r="BI247" s="241"/>
      <c r="BJ247" s="241"/>
      <c r="BK247" s="241"/>
      <c r="BL247" s="241"/>
      <c r="BM247" s="242"/>
      <c r="BN247" s="267">
        <f t="shared" si="2"/>
        <v>11200</v>
      </c>
      <c r="BO247" s="268"/>
      <c r="BP247" s="268"/>
      <c r="BQ247" s="268"/>
      <c r="BR247" s="268"/>
      <c r="BS247" s="268"/>
      <c r="BT247" s="268"/>
      <c r="BU247" s="268"/>
      <c r="BV247" s="268"/>
      <c r="BW247" s="268"/>
      <c r="BX247" s="268"/>
      <c r="BY247" s="268"/>
      <c r="BZ247" s="268"/>
      <c r="CA247" s="268"/>
      <c r="CB247" s="269"/>
    </row>
    <row r="248" spans="1:80" ht="18.75" customHeight="1">
      <c r="A248" s="125">
        <v>25</v>
      </c>
      <c r="B248" s="126"/>
      <c r="C248" s="126"/>
      <c r="D248" s="127"/>
      <c r="E248" s="285" t="s">
        <v>555</v>
      </c>
      <c r="F248" s="286"/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286"/>
      <c r="S248" s="286"/>
      <c r="T248" s="286"/>
      <c r="U248" s="286"/>
      <c r="V248" s="286"/>
      <c r="W248" s="286"/>
      <c r="X248" s="286"/>
      <c r="Y248" s="286"/>
      <c r="Z248" s="286"/>
      <c r="AA248" s="286"/>
      <c r="AB248" s="286"/>
      <c r="AC248" s="286"/>
      <c r="AD248" s="286"/>
      <c r="AE248" s="286"/>
      <c r="AF248" s="286"/>
      <c r="AG248" s="286"/>
      <c r="AH248" s="286"/>
      <c r="AI248" s="286"/>
      <c r="AJ248" s="286"/>
      <c r="AK248" s="286"/>
      <c r="AL248" s="286"/>
      <c r="AM248" s="286"/>
      <c r="AN248" s="286"/>
      <c r="AO248" s="286"/>
      <c r="AP248" s="286"/>
      <c r="AQ248" s="286"/>
      <c r="AR248" s="287"/>
      <c r="AS248" s="231">
        <v>1</v>
      </c>
      <c r="AT248" s="232"/>
      <c r="AU248" s="232"/>
      <c r="AV248" s="232"/>
      <c r="AW248" s="232"/>
      <c r="AX248" s="232"/>
      <c r="AY248" s="232"/>
      <c r="AZ248" s="232"/>
      <c r="BA248" s="232"/>
      <c r="BB248" s="233"/>
      <c r="BC248" s="240"/>
      <c r="BD248" s="241"/>
      <c r="BE248" s="241"/>
      <c r="BF248" s="241"/>
      <c r="BG248" s="241"/>
      <c r="BH248" s="241"/>
      <c r="BI248" s="241"/>
      <c r="BJ248" s="241"/>
      <c r="BK248" s="241"/>
      <c r="BL248" s="241"/>
      <c r="BM248" s="242"/>
      <c r="BN248" s="267">
        <f t="shared" si="2"/>
        <v>0</v>
      </c>
      <c r="BO248" s="268"/>
      <c r="BP248" s="268"/>
      <c r="BQ248" s="268"/>
      <c r="BR248" s="268"/>
      <c r="BS248" s="268"/>
      <c r="BT248" s="268"/>
      <c r="BU248" s="268"/>
      <c r="BV248" s="268"/>
      <c r="BW248" s="268"/>
      <c r="BX248" s="268"/>
      <c r="BY248" s="268"/>
      <c r="BZ248" s="268"/>
      <c r="CA248" s="268"/>
      <c r="CB248" s="269"/>
    </row>
    <row r="249" spans="1:80" ht="34.5" customHeight="1">
      <c r="A249" s="125">
        <v>26</v>
      </c>
      <c r="B249" s="126"/>
      <c r="C249" s="126"/>
      <c r="D249" s="127"/>
      <c r="E249" s="285" t="s">
        <v>556</v>
      </c>
      <c r="F249" s="286"/>
      <c r="G249" s="286"/>
      <c r="H249" s="286"/>
      <c r="I249" s="286"/>
      <c r="J249" s="286"/>
      <c r="K249" s="286"/>
      <c r="L249" s="286"/>
      <c r="M249" s="286"/>
      <c r="N249" s="286"/>
      <c r="O249" s="286"/>
      <c r="P249" s="286"/>
      <c r="Q249" s="286"/>
      <c r="R249" s="286"/>
      <c r="S249" s="286"/>
      <c r="T249" s="286"/>
      <c r="U249" s="286"/>
      <c r="V249" s="286"/>
      <c r="W249" s="286"/>
      <c r="X249" s="286"/>
      <c r="Y249" s="286"/>
      <c r="Z249" s="286"/>
      <c r="AA249" s="286"/>
      <c r="AB249" s="286"/>
      <c r="AC249" s="286"/>
      <c r="AD249" s="286"/>
      <c r="AE249" s="286"/>
      <c r="AF249" s="286"/>
      <c r="AG249" s="286"/>
      <c r="AH249" s="286"/>
      <c r="AI249" s="286"/>
      <c r="AJ249" s="286"/>
      <c r="AK249" s="286"/>
      <c r="AL249" s="286"/>
      <c r="AM249" s="286"/>
      <c r="AN249" s="286"/>
      <c r="AO249" s="286"/>
      <c r="AP249" s="286"/>
      <c r="AQ249" s="286"/>
      <c r="AR249" s="287"/>
      <c r="AS249" s="231">
        <v>20</v>
      </c>
      <c r="AT249" s="232"/>
      <c r="AU249" s="232"/>
      <c r="AV249" s="232"/>
      <c r="AW249" s="232"/>
      <c r="AX249" s="232"/>
      <c r="AY249" s="232"/>
      <c r="AZ249" s="232"/>
      <c r="BA249" s="232"/>
      <c r="BB249" s="233"/>
      <c r="BC249" s="240">
        <v>1500</v>
      </c>
      <c r="BD249" s="241"/>
      <c r="BE249" s="241"/>
      <c r="BF249" s="241"/>
      <c r="BG249" s="241"/>
      <c r="BH249" s="241"/>
      <c r="BI249" s="241"/>
      <c r="BJ249" s="241"/>
      <c r="BK249" s="241"/>
      <c r="BL249" s="241"/>
      <c r="BM249" s="242"/>
      <c r="BN249" s="267">
        <f t="shared" si="2"/>
        <v>30000</v>
      </c>
      <c r="BO249" s="268"/>
      <c r="BP249" s="268"/>
      <c r="BQ249" s="268"/>
      <c r="BR249" s="268"/>
      <c r="BS249" s="268"/>
      <c r="BT249" s="268"/>
      <c r="BU249" s="268"/>
      <c r="BV249" s="268"/>
      <c r="BW249" s="268"/>
      <c r="BX249" s="268"/>
      <c r="BY249" s="268"/>
      <c r="BZ249" s="268"/>
      <c r="CA249" s="268"/>
      <c r="CB249" s="269"/>
    </row>
    <row r="250" spans="1:80" ht="15.75">
      <c r="A250" s="234">
        <v>27</v>
      </c>
      <c r="B250" s="235"/>
      <c r="C250" s="235"/>
      <c r="D250" s="236"/>
      <c r="E250" s="125" t="s">
        <v>330</v>
      </c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6"/>
      <c r="AG250" s="126"/>
      <c r="AH250" s="126"/>
      <c r="AI250" s="126"/>
      <c r="AJ250" s="126"/>
      <c r="AK250" s="126"/>
      <c r="AL250" s="126"/>
      <c r="AM250" s="126"/>
      <c r="AN250" s="126"/>
      <c r="AO250" s="126"/>
      <c r="AP250" s="126"/>
      <c r="AQ250" s="126"/>
      <c r="AR250" s="127"/>
      <c r="AS250" s="228">
        <v>12</v>
      </c>
      <c r="AT250" s="229"/>
      <c r="AU250" s="229"/>
      <c r="AV250" s="229"/>
      <c r="AW250" s="229"/>
      <c r="AX250" s="229"/>
      <c r="AY250" s="229"/>
      <c r="AZ250" s="229"/>
      <c r="BA250" s="229"/>
      <c r="BB250" s="230"/>
      <c r="BC250" s="240">
        <v>5000</v>
      </c>
      <c r="BD250" s="241"/>
      <c r="BE250" s="241"/>
      <c r="BF250" s="241"/>
      <c r="BG250" s="241"/>
      <c r="BH250" s="241"/>
      <c r="BI250" s="241"/>
      <c r="BJ250" s="241"/>
      <c r="BK250" s="241"/>
      <c r="BL250" s="241"/>
      <c r="BM250" s="242"/>
      <c r="BN250" s="237">
        <f t="shared" si="1"/>
        <v>60000</v>
      </c>
      <c r="BO250" s="238"/>
      <c r="BP250" s="238"/>
      <c r="BQ250" s="238"/>
      <c r="BR250" s="238"/>
      <c r="BS250" s="238"/>
      <c r="BT250" s="238"/>
      <c r="BU250" s="238"/>
      <c r="BV250" s="238"/>
      <c r="BW250" s="238"/>
      <c r="BX250" s="238"/>
      <c r="BY250" s="238"/>
      <c r="BZ250" s="238"/>
      <c r="CA250" s="238"/>
      <c r="CB250" s="239"/>
    </row>
    <row r="251" spans="1:80" ht="15.75">
      <c r="A251" s="234">
        <v>28</v>
      </c>
      <c r="B251" s="235"/>
      <c r="C251" s="235"/>
      <c r="D251" s="236"/>
      <c r="E251" s="125" t="s">
        <v>331</v>
      </c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  <c r="AQ251" s="126"/>
      <c r="AR251" s="127"/>
      <c r="AS251" s="228">
        <v>1</v>
      </c>
      <c r="AT251" s="229"/>
      <c r="AU251" s="229"/>
      <c r="AV251" s="229"/>
      <c r="AW251" s="229"/>
      <c r="AX251" s="229"/>
      <c r="AY251" s="229"/>
      <c r="AZ251" s="229"/>
      <c r="BA251" s="229"/>
      <c r="BB251" s="230"/>
      <c r="BC251" s="240">
        <v>2000</v>
      </c>
      <c r="BD251" s="241"/>
      <c r="BE251" s="241"/>
      <c r="BF251" s="241"/>
      <c r="BG251" s="241"/>
      <c r="BH251" s="241"/>
      <c r="BI251" s="241"/>
      <c r="BJ251" s="241"/>
      <c r="BK251" s="241"/>
      <c r="BL251" s="241"/>
      <c r="BM251" s="242"/>
      <c r="BN251" s="237">
        <f t="shared" si="1"/>
        <v>2000</v>
      </c>
      <c r="BO251" s="238"/>
      <c r="BP251" s="238"/>
      <c r="BQ251" s="238"/>
      <c r="BR251" s="238"/>
      <c r="BS251" s="238"/>
      <c r="BT251" s="238"/>
      <c r="BU251" s="238"/>
      <c r="BV251" s="238"/>
      <c r="BW251" s="238"/>
      <c r="BX251" s="238"/>
      <c r="BY251" s="238"/>
      <c r="BZ251" s="238"/>
      <c r="CA251" s="238"/>
      <c r="CB251" s="239"/>
    </row>
    <row r="252" spans="1:80" ht="15.75">
      <c r="A252" s="234">
        <v>29</v>
      </c>
      <c r="B252" s="235"/>
      <c r="C252" s="235"/>
      <c r="D252" s="236"/>
      <c r="E252" s="125" t="s">
        <v>332</v>
      </c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7"/>
      <c r="AS252" s="228">
        <v>2</v>
      </c>
      <c r="AT252" s="229"/>
      <c r="AU252" s="229"/>
      <c r="AV252" s="229"/>
      <c r="AW252" s="229"/>
      <c r="AX252" s="229"/>
      <c r="AY252" s="229"/>
      <c r="AZ252" s="229"/>
      <c r="BA252" s="229"/>
      <c r="BB252" s="230"/>
      <c r="BC252" s="240">
        <v>1000</v>
      </c>
      <c r="BD252" s="241"/>
      <c r="BE252" s="241"/>
      <c r="BF252" s="241"/>
      <c r="BG252" s="241"/>
      <c r="BH252" s="241"/>
      <c r="BI252" s="241"/>
      <c r="BJ252" s="241"/>
      <c r="BK252" s="241"/>
      <c r="BL252" s="241"/>
      <c r="BM252" s="242"/>
      <c r="BN252" s="237">
        <f t="shared" si="1"/>
        <v>2000</v>
      </c>
      <c r="BO252" s="238"/>
      <c r="BP252" s="238"/>
      <c r="BQ252" s="238"/>
      <c r="BR252" s="238"/>
      <c r="BS252" s="238"/>
      <c r="BT252" s="238"/>
      <c r="BU252" s="238"/>
      <c r="BV252" s="238"/>
      <c r="BW252" s="238"/>
      <c r="BX252" s="238"/>
      <c r="BY252" s="238"/>
      <c r="BZ252" s="238"/>
      <c r="CA252" s="238"/>
      <c r="CB252" s="239"/>
    </row>
    <row r="253" spans="1:80" ht="15.75">
      <c r="A253" s="234">
        <v>30</v>
      </c>
      <c r="B253" s="235"/>
      <c r="C253" s="235"/>
      <c r="D253" s="236"/>
      <c r="E253" s="125" t="s">
        <v>333</v>
      </c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7"/>
      <c r="AS253" s="228">
        <v>1</v>
      </c>
      <c r="AT253" s="229"/>
      <c r="AU253" s="229"/>
      <c r="AV253" s="229"/>
      <c r="AW253" s="229"/>
      <c r="AX253" s="229"/>
      <c r="AY253" s="229"/>
      <c r="AZ253" s="229"/>
      <c r="BA253" s="229"/>
      <c r="BB253" s="230"/>
      <c r="BC253" s="240">
        <v>1500</v>
      </c>
      <c r="BD253" s="241"/>
      <c r="BE253" s="241"/>
      <c r="BF253" s="241"/>
      <c r="BG253" s="241"/>
      <c r="BH253" s="241"/>
      <c r="BI253" s="241"/>
      <c r="BJ253" s="241"/>
      <c r="BK253" s="241"/>
      <c r="BL253" s="241"/>
      <c r="BM253" s="242"/>
      <c r="BN253" s="237">
        <f t="shared" si="1"/>
        <v>1500</v>
      </c>
      <c r="BO253" s="238"/>
      <c r="BP253" s="238"/>
      <c r="BQ253" s="238"/>
      <c r="BR253" s="238"/>
      <c r="BS253" s="238"/>
      <c r="BT253" s="238"/>
      <c r="BU253" s="238"/>
      <c r="BV253" s="238"/>
      <c r="BW253" s="238"/>
      <c r="BX253" s="238"/>
      <c r="BY253" s="238"/>
      <c r="BZ253" s="238"/>
      <c r="CA253" s="238"/>
      <c r="CB253" s="239"/>
    </row>
    <row r="254" spans="1:80" ht="15.75">
      <c r="A254" s="234">
        <v>31</v>
      </c>
      <c r="B254" s="235"/>
      <c r="C254" s="235"/>
      <c r="D254" s="236"/>
      <c r="E254" s="125" t="s">
        <v>334</v>
      </c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  <c r="AQ254" s="126"/>
      <c r="AR254" s="127"/>
      <c r="AS254" s="228">
        <v>5</v>
      </c>
      <c r="AT254" s="229"/>
      <c r="AU254" s="229"/>
      <c r="AV254" s="229"/>
      <c r="AW254" s="229"/>
      <c r="AX254" s="229"/>
      <c r="AY254" s="229"/>
      <c r="AZ254" s="229"/>
      <c r="BA254" s="229"/>
      <c r="BB254" s="230"/>
      <c r="BC254" s="240">
        <v>11000</v>
      </c>
      <c r="BD254" s="241"/>
      <c r="BE254" s="241"/>
      <c r="BF254" s="241"/>
      <c r="BG254" s="241"/>
      <c r="BH254" s="241"/>
      <c r="BI254" s="241"/>
      <c r="BJ254" s="241"/>
      <c r="BK254" s="241"/>
      <c r="BL254" s="241"/>
      <c r="BM254" s="242"/>
      <c r="BN254" s="237">
        <f t="shared" si="1"/>
        <v>55000</v>
      </c>
      <c r="BO254" s="238"/>
      <c r="BP254" s="238"/>
      <c r="BQ254" s="238"/>
      <c r="BR254" s="238"/>
      <c r="BS254" s="238"/>
      <c r="BT254" s="238"/>
      <c r="BU254" s="238"/>
      <c r="BV254" s="238"/>
      <c r="BW254" s="238"/>
      <c r="BX254" s="238"/>
      <c r="BY254" s="238"/>
      <c r="BZ254" s="238"/>
      <c r="CA254" s="238"/>
      <c r="CB254" s="239"/>
    </row>
    <row r="255" spans="1:80" ht="15.75">
      <c r="A255" s="234">
        <v>32</v>
      </c>
      <c r="B255" s="235"/>
      <c r="C255" s="235"/>
      <c r="D255" s="236"/>
      <c r="E255" s="125" t="s">
        <v>336</v>
      </c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  <c r="AQ255" s="126"/>
      <c r="AR255" s="127"/>
      <c r="AS255" s="228">
        <v>12</v>
      </c>
      <c r="AT255" s="229"/>
      <c r="AU255" s="229"/>
      <c r="AV255" s="229"/>
      <c r="AW255" s="229"/>
      <c r="AX255" s="229"/>
      <c r="AY255" s="229"/>
      <c r="AZ255" s="229"/>
      <c r="BA255" s="229"/>
      <c r="BB255" s="230"/>
      <c r="BC255" s="240">
        <v>900</v>
      </c>
      <c r="BD255" s="241"/>
      <c r="BE255" s="241"/>
      <c r="BF255" s="241"/>
      <c r="BG255" s="241"/>
      <c r="BH255" s="241"/>
      <c r="BI255" s="241"/>
      <c r="BJ255" s="241"/>
      <c r="BK255" s="241"/>
      <c r="BL255" s="241"/>
      <c r="BM255" s="242"/>
      <c r="BN255" s="237">
        <f t="shared" si="1"/>
        <v>10800</v>
      </c>
      <c r="BO255" s="238"/>
      <c r="BP255" s="238"/>
      <c r="BQ255" s="238"/>
      <c r="BR255" s="238"/>
      <c r="BS255" s="238"/>
      <c r="BT255" s="238"/>
      <c r="BU255" s="238"/>
      <c r="BV255" s="238"/>
      <c r="BW255" s="238"/>
      <c r="BX255" s="238"/>
      <c r="BY255" s="238"/>
      <c r="BZ255" s="238"/>
      <c r="CA255" s="238"/>
      <c r="CB255" s="239"/>
    </row>
    <row r="256" spans="1:80" ht="15.75">
      <c r="A256" s="234">
        <v>33</v>
      </c>
      <c r="B256" s="235"/>
      <c r="C256" s="235"/>
      <c r="D256" s="236"/>
      <c r="E256" s="125" t="s">
        <v>595</v>
      </c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7"/>
      <c r="AS256" s="228">
        <v>20</v>
      </c>
      <c r="AT256" s="229"/>
      <c r="AU256" s="229"/>
      <c r="AV256" s="229"/>
      <c r="AW256" s="229"/>
      <c r="AX256" s="229"/>
      <c r="AY256" s="229"/>
      <c r="AZ256" s="229"/>
      <c r="BA256" s="229"/>
      <c r="BB256" s="230"/>
      <c r="BC256" s="240">
        <v>2500</v>
      </c>
      <c r="BD256" s="241"/>
      <c r="BE256" s="241"/>
      <c r="BF256" s="241"/>
      <c r="BG256" s="241"/>
      <c r="BH256" s="241"/>
      <c r="BI256" s="241"/>
      <c r="BJ256" s="241"/>
      <c r="BK256" s="241"/>
      <c r="BL256" s="241"/>
      <c r="BM256" s="242"/>
      <c r="BN256" s="237">
        <f t="shared" si="1"/>
        <v>50000</v>
      </c>
      <c r="BO256" s="238"/>
      <c r="BP256" s="238"/>
      <c r="BQ256" s="238"/>
      <c r="BR256" s="238"/>
      <c r="BS256" s="238"/>
      <c r="BT256" s="238"/>
      <c r="BU256" s="238"/>
      <c r="BV256" s="238"/>
      <c r="BW256" s="238"/>
      <c r="BX256" s="238"/>
      <c r="BY256" s="238"/>
      <c r="BZ256" s="238"/>
      <c r="CA256" s="238"/>
      <c r="CB256" s="239"/>
    </row>
    <row r="257" spans="1:80" ht="15.75">
      <c r="A257" s="125">
        <v>34</v>
      </c>
      <c r="B257" s="126"/>
      <c r="C257" s="126"/>
      <c r="D257" s="127"/>
      <c r="E257" s="125" t="s">
        <v>338</v>
      </c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6"/>
      <c r="AH257" s="126"/>
      <c r="AI257" s="126"/>
      <c r="AJ257" s="126"/>
      <c r="AK257" s="126"/>
      <c r="AL257" s="126"/>
      <c r="AM257" s="126"/>
      <c r="AN257" s="126"/>
      <c r="AO257" s="126"/>
      <c r="AP257" s="126"/>
      <c r="AQ257" s="126"/>
      <c r="AR257" s="127"/>
      <c r="AS257" s="231">
        <v>25</v>
      </c>
      <c r="AT257" s="232"/>
      <c r="AU257" s="232"/>
      <c r="AV257" s="232"/>
      <c r="AW257" s="232"/>
      <c r="AX257" s="232"/>
      <c r="AY257" s="232"/>
      <c r="AZ257" s="232"/>
      <c r="BA257" s="232"/>
      <c r="BB257" s="233"/>
      <c r="BC257" s="240">
        <v>5500</v>
      </c>
      <c r="BD257" s="241"/>
      <c r="BE257" s="241"/>
      <c r="BF257" s="241"/>
      <c r="BG257" s="241"/>
      <c r="BH257" s="241"/>
      <c r="BI257" s="241"/>
      <c r="BJ257" s="241"/>
      <c r="BK257" s="241"/>
      <c r="BL257" s="241"/>
      <c r="BM257" s="242"/>
      <c r="BN257" s="267">
        <f t="shared" si="1"/>
        <v>137500</v>
      </c>
      <c r="BO257" s="268"/>
      <c r="BP257" s="268"/>
      <c r="BQ257" s="268"/>
      <c r="BR257" s="268"/>
      <c r="BS257" s="268"/>
      <c r="BT257" s="268"/>
      <c r="BU257" s="268"/>
      <c r="BV257" s="268"/>
      <c r="BW257" s="268"/>
      <c r="BX257" s="268"/>
      <c r="BY257" s="268"/>
      <c r="BZ257" s="268"/>
      <c r="CA257" s="268"/>
      <c r="CB257" s="269"/>
    </row>
    <row r="258" spans="1:80" ht="15.75">
      <c r="A258" s="234">
        <v>35</v>
      </c>
      <c r="B258" s="235"/>
      <c r="C258" s="235"/>
      <c r="D258" s="236"/>
      <c r="E258" s="125" t="s">
        <v>337</v>
      </c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6"/>
      <c r="AQ258" s="126"/>
      <c r="AR258" s="127"/>
      <c r="AS258" s="228">
        <v>20</v>
      </c>
      <c r="AT258" s="229"/>
      <c r="AU258" s="229"/>
      <c r="AV258" s="229"/>
      <c r="AW258" s="229"/>
      <c r="AX258" s="229"/>
      <c r="AY258" s="229"/>
      <c r="AZ258" s="229"/>
      <c r="BA258" s="229"/>
      <c r="BB258" s="230"/>
      <c r="BC258" s="240">
        <v>8000</v>
      </c>
      <c r="BD258" s="241"/>
      <c r="BE258" s="241"/>
      <c r="BF258" s="241"/>
      <c r="BG258" s="241"/>
      <c r="BH258" s="241"/>
      <c r="BI258" s="241"/>
      <c r="BJ258" s="241"/>
      <c r="BK258" s="241"/>
      <c r="BL258" s="241"/>
      <c r="BM258" s="242"/>
      <c r="BN258" s="237">
        <f t="shared" si="1"/>
        <v>160000</v>
      </c>
      <c r="BO258" s="238"/>
      <c r="BP258" s="238"/>
      <c r="BQ258" s="238"/>
      <c r="BR258" s="238"/>
      <c r="BS258" s="238"/>
      <c r="BT258" s="238"/>
      <c r="BU258" s="238"/>
      <c r="BV258" s="238"/>
      <c r="BW258" s="238"/>
      <c r="BX258" s="238"/>
      <c r="BY258" s="238"/>
      <c r="BZ258" s="238"/>
      <c r="CA258" s="238"/>
      <c r="CB258" s="239"/>
    </row>
    <row r="259" spans="1:80" ht="15.75">
      <c r="A259" s="234">
        <v>36</v>
      </c>
      <c r="B259" s="235"/>
      <c r="C259" s="235"/>
      <c r="D259" s="236"/>
      <c r="E259" s="125" t="s">
        <v>340</v>
      </c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  <c r="AK259" s="126"/>
      <c r="AL259" s="126"/>
      <c r="AM259" s="126"/>
      <c r="AN259" s="126"/>
      <c r="AO259" s="126"/>
      <c r="AP259" s="126"/>
      <c r="AQ259" s="126"/>
      <c r="AR259" s="127"/>
      <c r="AS259" s="228">
        <v>20</v>
      </c>
      <c r="AT259" s="229"/>
      <c r="AU259" s="229"/>
      <c r="AV259" s="229"/>
      <c r="AW259" s="229"/>
      <c r="AX259" s="229"/>
      <c r="AY259" s="229"/>
      <c r="AZ259" s="229"/>
      <c r="BA259" s="229"/>
      <c r="BB259" s="230"/>
      <c r="BC259" s="240">
        <v>3600</v>
      </c>
      <c r="BD259" s="241"/>
      <c r="BE259" s="241"/>
      <c r="BF259" s="241"/>
      <c r="BG259" s="241"/>
      <c r="BH259" s="241"/>
      <c r="BI259" s="241"/>
      <c r="BJ259" s="241"/>
      <c r="BK259" s="241"/>
      <c r="BL259" s="241"/>
      <c r="BM259" s="242"/>
      <c r="BN259" s="237">
        <f t="shared" si="1"/>
        <v>72000</v>
      </c>
      <c r="BO259" s="238"/>
      <c r="BP259" s="238"/>
      <c r="BQ259" s="238"/>
      <c r="BR259" s="238"/>
      <c r="BS259" s="238"/>
      <c r="BT259" s="238"/>
      <c r="BU259" s="238"/>
      <c r="BV259" s="238"/>
      <c r="BW259" s="238"/>
      <c r="BX259" s="238"/>
      <c r="BY259" s="238"/>
      <c r="BZ259" s="238"/>
      <c r="CA259" s="238"/>
      <c r="CB259" s="239"/>
    </row>
    <row r="260" spans="1:80" ht="15.75">
      <c r="A260" s="234">
        <v>37</v>
      </c>
      <c r="B260" s="235"/>
      <c r="C260" s="235"/>
      <c r="D260" s="236"/>
      <c r="E260" s="125" t="s">
        <v>341</v>
      </c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  <c r="AK260" s="126"/>
      <c r="AL260" s="126"/>
      <c r="AM260" s="126"/>
      <c r="AN260" s="126"/>
      <c r="AO260" s="126"/>
      <c r="AP260" s="126"/>
      <c r="AQ260" s="126"/>
      <c r="AR260" s="127"/>
      <c r="AS260" s="228">
        <v>6</v>
      </c>
      <c r="AT260" s="229"/>
      <c r="AU260" s="229"/>
      <c r="AV260" s="229"/>
      <c r="AW260" s="229"/>
      <c r="AX260" s="229"/>
      <c r="AY260" s="229"/>
      <c r="AZ260" s="229"/>
      <c r="BA260" s="229"/>
      <c r="BB260" s="230"/>
      <c r="BC260" s="240">
        <v>9000</v>
      </c>
      <c r="BD260" s="241"/>
      <c r="BE260" s="241"/>
      <c r="BF260" s="241"/>
      <c r="BG260" s="241"/>
      <c r="BH260" s="241"/>
      <c r="BI260" s="241"/>
      <c r="BJ260" s="241"/>
      <c r="BK260" s="241"/>
      <c r="BL260" s="241"/>
      <c r="BM260" s="242"/>
      <c r="BN260" s="237">
        <f t="shared" si="1"/>
        <v>54000</v>
      </c>
      <c r="BO260" s="238"/>
      <c r="BP260" s="238"/>
      <c r="BQ260" s="238"/>
      <c r="BR260" s="238"/>
      <c r="BS260" s="238"/>
      <c r="BT260" s="238"/>
      <c r="BU260" s="238"/>
      <c r="BV260" s="238"/>
      <c r="BW260" s="238"/>
      <c r="BX260" s="238"/>
      <c r="BY260" s="238"/>
      <c r="BZ260" s="238"/>
      <c r="CA260" s="238"/>
      <c r="CB260" s="239"/>
    </row>
    <row r="261" spans="1:80" ht="15.75">
      <c r="A261" s="234">
        <v>38</v>
      </c>
      <c r="B261" s="235"/>
      <c r="C261" s="235"/>
      <c r="D261" s="236"/>
      <c r="E261" s="125" t="s">
        <v>579</v>
      </c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6"/>
      <c r="AJ261" s="126"/>
      <c r="AK261" s="126"/>
      <c r="AL261" s="126"/>
      <c r="AM261" s="126"/>
      <c r="AN261" s="126"/>
      <c r="AO261" s="126"/>
      <c r="AP261" s="126"/>
      <c r="AQ261" s="126"/>
      <c r="AR261" s="127"/>
      <c r="AS261" s="228">
        <v>14</v>
      </c>
      <c r="AT261" s="229"/>
      <c r="AU261" s="229"/>
      <c r="AV261" s="229"/>
      <c r="AW261" s="229"/>
      <c r="AX261" s="229"/>
      <c r="AY261" s="229"/>
      <c r="AZ261" s="229"/>
      <c r="BA261" s="229"/>
      <c r="BB261" s="230"/>
      <c r="BC261" s="240">
        <v>1500</v>
      </c>
      <c r="BD261" s="241"/>
      <c r="BE261" s="241"/>
      <c r="BF261" s="241"/>
      <c r="BG261" s="241"/>
      <c r="BH261" s="241"/>
      <c r="BI261" s="241"/>
      <c r="BJ261" s="241"/>
      <c r="BK261" s="241"/>
      <c r="BL261" s="241"/>
      <c r="BM261" s="242"/>
      <c r="BN261" s="237">
        <f t="shared" si="1"/>
        <v>21000</v>
      </c>
      <c r="BO261" s="238"/>
      <c r="BP261" s="238"/>
      <c r="BQ261" s="238"/>
      <c r="BR261" s="238"/>
      <c r="BS261" s="238"/>
      <c r="BT261" s="238"/>
      <c r="BU261" s="238"/>
      <c r="BV261" s="238"/>
      <c r="BW261" s="238"/>
      <c r="BX261" s="238"/>
      <c r="BY261" s="238"/>
      <c r="BZ261" s="238"/>
      <c r="CA261" s="238"/>
      <c r="CB261" s="239"/>
    </row>
    <row r="262" spans="1:80" ht="15.75">
      <c r="A262" s="234">
        <v>39</v>
      </c>
      <c r="B262" s="235"/>
      <c r="C262" s="235"/>
      <c r="D262" s="236"/>
      <c r="E262" s="125" t="s">
        <v>342</v>
      </c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6"/>
      <c r="AJ262" s="126"/>
      <c r="AK262" s="126"/>
      <c r="AL262" s="126"/>
      <c r="AM262" s="126"/>
      <c r="AN262" s="126"/>
      <c r="AO262" s="126"/>
      <c r="AP262" s="126"/>
      <c r="AQ262" s="126"/>
      <c r="AR262" s="127"/>
      <c r="AS262" s="228">
        <v>1</v>
      </c>
      <c r="AT262" s="229"/>
      <c r="AU262" s="229"/>
      <c r="AV262" s="229"/>
      <c r="AW262" s="229"/>
      <c r="AX262" s="229"/>
      <c r="AY262" s="229"/>
      <c r="AZ262" s="229"/>
      <c r="BA262" s="229"/>
      <c r="BB262" s="230"/>
      <c r="BC262" s="240">
        <v>2000</v>
      </c>
      <c r="BD262" s="241"/>
      <c r="BE262" s="241"/>
      <c r="BF262" s="241"/>
      <c r="BG262" s="241"/>
      <c r="BH262" s="241"/>
      <c r="BI262" s="241"/>
      <c r="BJ262" s="241"/>
      <c r="BK262" s="241"/>
      <c r="BL262" s="241"/>
      <c r="BM262" s="242"/>
      <c r="BN262" s="237">
        <f t="shared" si="1"/>
        <v>2000</v>
      </c>
      <c r="BO262" s="238"/>
      <c r="BP262" s="238"/>
      <c r="BQ262" s="238"/>
      <c r="BR262" s="238"/>
      <c r="BS262" s="238"/>
      <c r="BT262" s="238"/>
      <c r="BU262" s="238"/>
      <c r="BV262" s="238"/>
      <c r="BW262" s="238"/>
      <c r="BX262" s="238"/>
      <c r="BY262" s="238"/>
      <c r="BZ262" s="238"/>
      <c r="CA262" s="238"/>
      <c r="CB262" s="239"/>
    </row>
    <row r="263" spans="1:80" ht="15.75">
      <c r="A263" s="234">
        <v>40</v>
      </c>
      <c r="B263" s="235"/>
      <c r="C263" s="235"/>
      <c r="D263" s="236"/>
      <c r="E263" s="125" t="s">
        <v>580</v>
      </c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6"/>
      <c r="AJ263" s="126"/>
      <c r="AK263" s="126"/>
      <c r="AL263" s="126"/>
      <c r="AM263" s="126"/>
      <c r="AN263" s="126"/>
      <c r="AO263" s="126"/>
      <c r="AP263" s="126"/>
      <c r="AQ263" s="126"/>
      <c r="AR263" s="127"/>
      <c r="AS263" s="228">
        <v>1</v>
      </c>
      <c r="AT263" s="229"/>
      <c r="AU263" s="229"/>
      <c r="AV263" s="229"/>
      <c r="AW263" s="229"/>
      <c r="AX263" s="229"/>
      <c r="AY263" s="229"/>
      <c r="AZ263" s="229"/>
      <c r="BA263" s="229"/>
      <c r="BB263" s="230"/>
      <c r="BC263" s="240">
        <v>25000</v>
      </c>
      <c r="BD263" s="241"/>
      <c r="BE263" s="241"/>
      <c r="BF263" s="241"/>
      <c r="BG263" s="241"/>
      <c r="BH263" s="241"/>
      <c r="BI263" s="241"/>
      <c r="BJ263" s="241"/>
      <c r="BK263" s="241"/>
      <c r="BL263" s="241"/>
      <c r="BM263" s="242"/>
      <c r="BN263" s="237">
        <f t="shared" si="1"/>
        <v>25000</v>
      </c>
      <c r="BO263" s="238"/>
      <c r="BP263" s="238"/>
      <c r="BQ263" s="238"/>
      <c r="BR263" s="238"/>
      <c r="BS263" s="238"/>
      <c r="BT263" s="238"/>
      <c r="BU263" s="238"/>
      <c r="BV263" s="238"/>
      <c r="BW263" s="238"/>
      <c r="BX263" s="238"/>
      <c r="BY263" s="238"/>
      <c r="BZ263" s="238"/>
      <c r="CA263" s="238"/>
      <c r="CB263" s="239"/>
    </row>
    <row r="264" spans="1:80" ht="15.75">
      <c r="A264" s="125">
        <v>41</v>
      </c>
      <c r="B264" s="126"/>
      <c r="C264" s="126"/>
      <c r="D264" s="127"/>
      <c r="E264" s="125" t="s">
        <v>581</v>
      </c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26"/>
      <c r="AO264" s="126"/>
      <c r="AP264" s="126"/>
      <c r="AQ264" s="126"/>
      <c r="AR264" s="127"/>
      <c r="AS264" s="231">
        <v>1</v>
      </c>
      <c r="AT264" s="232"/>
      <c r="AU264" s="232"/>
      <c r="AV264" s="232"/>
      <c r="AW264" s="232"/>
      <c r="AX264" s="232"/>
      <c r="AY264" s="232"/>
      <c r="AZ264" s="232"/>
      <c r="BA264" s="232"/>
      <c r="BB264" s="233"/>
      <c r="BC264" s="240">
        <v>23500</v>
      </c>
      <c r="BD264" s="241"/>
      <c r="BE264" s="241"/>
      <c r="BF264" s="241"/>
      <c r="BG264" s="241"/>
      <c r="BH264" s="241"/>
      <c r="BI264" s="241"/>
      <c r="BJ264" s="241"/>
      <c r="BK264" s="241"/>
      <c r="BL264" s="241"/>
      <c r="BM264" s="242"/>
      <c r="BN264" s="267">
        <v>0</v>
      </c>
      <c r="BO264" s="268"/>
      <c r="BP264" s="268"/>
      <c r="BQ264" s="268"/>
      <c r="BR264" s="268"/>
      <c r="BS264" s="268"/>
      <c r="BT264" s="268"/>
      <c r="BU264" s="268"/>
      <c r="BV264" s="268"/>
      <c r="BW264" s="268"/>
      <c r="BX264" s="268"/>
      <c r="BY264" s="268"/>
      <c r="BZ264" s="268"/>
      <c r="CA264" s="268"/>
      <c r="CB264" s="269"/>
    </row>
    <row r="265" spans="1:80" ht="15.75">
      <c r="A265" s="234">
        <v>42</v>
      </c>
      <c r="B265" s="235"/>
      <c r="C265" s="235"/>
      <c r="D265" s="236"/>
      <c r="E265" s="125" t="s">
        <v>427</v>
      </c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26"/>
      <c r="AN265" s="126"/>
      <c r="AO265" s="126"/>
      <c r="AP265" s="126"/>
      <c r="AQ265" s="126"/>
      <c r="AR265" s="127"/>
      <c r="AS265" s="228">
        <v>10</v>
      </c>
      <c r="AT265" s="229"/>
      <c r="AU265" s="229"/>
      <c r="AV265" s="229"/>
      <c r="AW265" s="229"/>
      <c r="AX265" s="229"/>
      <c r="AY265" s="229"/>
      <c r="AZ265" s="229"/>
      <c r="BA265" s="229"/>
      <c r="BB265" s="230"/>
      <c r="BC265" s="240">
        <v>100000</v>
      </c>
      <c r="BD265" s="241"/>
      <c r="BE265" s="241"/>
      <c r="BF265" s="241"/>
      <c r="BG265" s="241"/>
      <c r="BH265" s="241"/>
      <c r="BI265" s="241"/>
      <c r="BJ265" s="241"/>
      <c r="BK265" s="241"/>
      <c r="BL265" s="241"/>
      <c r="BM265" s="242"/>
      <c r="BN265" s="237">
        <f t="shared" si="1"/>
        <v>1000000</v>
      </c>
      <c r="BO265" s="238"/>
      <c r="BP265" s="238"/>
      <c r="BQ265" s="238"/>
      <c r="BR265" s="238"/>
      <c r="BS265" s="238"/>
      <c r="BT265" s="238"/>
      <c r="BU265" s="238"/>
      <c r="BV265" s="238"/>
      <c r="BW265" s="238"/>
      <c r="BX265" s="238"/>
      <c r="BY265" s="238"/>
      <c r="BZ265" s="238"/>
      <c r="CA265" s="238"/>
      <c r="CB265" s="239"/>
    </row>
    <row r="266" spans="1:80" ht="15.75">
      <c r="A266" s="234">
        <v>43</v>
      </c>
      <c r="B266" s="235"/>
      <c r="C266" s="235"/>
      <c r="D266" s="236"/>
      <c r="E266" s="125" t="s">
        <v>436</v>
      </c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6"/>
      <c r="AK266" s="126"/>
      <c r="AL266" s="126"/>
      <c r="AM266" s="126"/>
      <c r="AN266" s="126"/>
      <c r="AO266" s="126"/>
      <c r="AP266" s="126"/>
      <c r="AQ266" s="126"/>
      <c r="AR266" s="127"/>
      <c r="AS266" s="228">
        <v>2</v>
      </c>
      <c r="AT266" s="229"/>
      <c r="AU266" s="229"/>
      <c r="AV266" s="229"/>
      <c r="AW266" s="229"/>
      <c r="AX266" s="229"/>
      <c r="AY266" s="229"/>
      <c r="AZ266" s="229"/>
      <c r="BA266" s="229"/>
      <c r="BB266" s="230"/>
      <c r="BC266" s="240">
        <v>500</v>
      </c>
      <c r="BD266" s="241"/>
      <c r="BE266" s="241"/>
      <c r="BF266" s="241"/>
      <c r="BG266" s="241"/>
      <c r="BH266" s="241"/>
      <c r="BI266" s="241"/>
      <c r="BJ266" s="241"/>
      <c r="BK266" s="241"/>
      <c r="BL266" s="241"/>
      <c r="BM266" s="242"/>
      <c r="BN266" s="237">
        <f t="shared" si="1"/>
        <v>1000</v>
      </c>
      <c r="BO266" s="238"/>
      <c r="BP266" s="238"/>
      <c r="BQ266" s="238"/>
      <c r="BR266" s="238"/>
      <c r="BS266" s="238"/>
      <c r="BT266" s="238"/>
      <c r="BU266" s="238"/>
      <c r="BV266" s="238"/>
      <c r="BW266" s="238"/>
      <c r="BX266" s="238"/>
      <c r="BY266" s="238"/>
      <c r="BZ266" s="238"/>
      <c r="CA266" s="238"/>
      <c r="CB266" s="239"/>
    </row>
    <row r="267" spans="1:80" ht="15.75">
      <c r="A267" s="234">
        <v>44</v>
      </c>
      <c r="B267" s="235"/>
      <c r="C267" s="235"/>
      <c r="D267" s="236"/>
      <c r="E267" s="125" t="s">
        <v>437</v>
      </c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  <c r="AQ267" s="126"/>
      <c r="AR267" s="127"/>
      <c r="AS267" s="228">
        <v>3</v>
      </c>
      <c r="AT267" s="229"/>
      <c r="AU267" s="229"/>
      <c r="AV267" s="229"/>
      <c r="AW267" s="229"/>
      <c r="AX267" s="229"/>
      <c r="AY267" s="229"/>
      <c r="AZ267" s="229"/>
      <c r="BA267" s="229"/>
      <c r="BB267" s="230"/>
      <c r="BC267" s="240">
        <v>300</v>
      </c>
      <c r="BD267" s="241"/>
      <c r="BE267" s="241"/>
      <c r="BF267" s="241"/>
      <c r="BG267" s="241"/>
      <c r="BH267" s="241"/>
      <c r="BI267" s="241"/>
      <c r="BJ267" s="241"/>
      <c r="BK267" s="241"/>
      <c r="BL267" s="241"/>
      <c r="BM267" s="242"/>
      <c r="BN267" s="237">
        <f t="shared" si="1"/>
        <v>900</v>
      </c>
      <c r="BO267" s="238"/>
      <c r="BP267" s="238"/>
      <c r="BQ267" s="238"/>
      <c r="BR267" s="238"/>
      <c r="BS267" s="238"/>
      <c r="BT267" s="238"/>
      <c r="BU267" s="238"/>
      <c r="BV267" s="238"/>
      <c r="BW267" s="238"/>
      <c r="BX267" s="238"/>
      <c r="BY267" s="238"/>
      <c r="BZ267" s="238"/>
      <c r="CA267" s="238"/>
      <c r="CB267" s="239"/>
    </row>
    <row r="268" spans="1:80" ht="15.75">
      <c r="A268" s="234">
        <v>45</v>
      </c>
      <c r="B268" s="235"/>
      <c r="C268" s="235"/>
      <c r="D268" s="236"/>
      <c r="E268" s="125" t="s">
        <v>438</v>
      </c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26"/>
      <c r="AO268" s="126"/>
      <c r="AP268" s="126"/>
      <c r="AQ268" s="126"/>
      <c r="AR268" s="127"/>
      <c r="AS268" s="228">
        <v>15</v>
      </c>
      <c r="AT268" s="229"/>
      <c r="AU268" s="229"/>
      <c r="AV268" s="229"/>
      <c r="AW268" s="229"/>
      <c r="AX268" s="229"/>
      <c r="AY268" s="229"/>
      <c r="AZ268" s="229"/>
      <c r="BA268" s="229"/>
      <c r="BB268" s="230"/>
      <c r="BC268" s="240">
        <v>500</v>
      </c>
      <c r="BD268" s="241"/>
      <c r="BE268" s="241"/>
      <c r="BF268" s="241"/>
      <c r="BG268" s="241"/>
      <c r="BH268" s="241"/>
      <c r="BI268" s="241"/>
      <c r="BJ268" s="241"/>
      <c r="BK268" s="241"/>
      <c r="BL268" s="241"/>
      <c r="BM268" s="242"/>
      <c r="BN268" s="237">
        <f t="shared" si="1"/>
        <v>7500</v>
      </c>
      <c r="BO268" s="238"/>
      <c r="BP268" s="238"/>
      <c r="BQ268" s="238"/>
      <c r="BR268" s="238"/>
      <c r="BS268" s="238"/>
      <c r="BT268" s="238"/>
      <c r="BU268" s="238"/>
      <c r="BV268" s="238"/>
      <c r="BW268" s="238"/>
      <c r="BX268" s="238"/>
      <c r="BY268" s="238"/>
      <c r="BZ268" s="238"/>
      <c r="CA268" s="238"/>
      <c r="CB268" s="239"/>
    </row>
    <row r="269" spans="1:80" ht="15.75">
      <c r="A269" s="234">
        <v>46</v>
      </c>
      <c r="B269" s="235"/>
      <c r="C269" s="235"/>
      <c r="D269" s="236"/>
      <c r="E269" s="125" t="s">
        <v>439</v>
      </c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126"/>
      <c r="AP269" s="126"/>
      <c r="AQ269" s="126"/>
      <c r="AR269" s="127"/>
      <c r="AS269" s="228">
        <v>1</v>
      </c>
      <c r="AT269" s="229"/>
      <c r="AU269" s="229"/>
      <c r="AV269" s="229"/>
      <c r="AW269" s="229"/>
      <c r="AX269" s="229"/>
      <c r="AY269" s="229"/>
      <c r="AZ269" s="229"/>
      <c r="BA269" s="229"/>
      <c r="BB269" s="230"/>
      <c r="BC269" s="240">
        <v>4500</v>
      </c>
      <c r="BD269" s="241"/>
      <c r="BE269" s="241"/>
      <c r="BF269" s="241"/>
      <c r="BG269" s="241"/>
      <c r="BH269" s="241"/>
      <c r="BI269" s="241"/>
      <c r="BJ269" s="241"/>
      <c r="BK269" s="241"/>
      <c r="BL269" s="241"/>
      <c r="BM269" s="242"/>
      <c r="BN269" s="237">
        <f t="shared" si="1"/>
        <v>4500</v>
      </c>
      <c r="BO269" s="238"/>
      <c r="BP269" s="238"/>
      <c r="BQ269" s="238"/>
      <c r="BR269" s="238"/>
      <c r="BS269" s="238"/>
      <c r="BT269" s="238"/>
      <c r="BU269" s="238"/>
      <c r="BV269" s="238"/>
      <c r="BW269" s="238"/>
      <c r="BX269" s="238"/>
      <c r="BY269" s="238"/>
      <c r="BZ269" s="238"/>
      <c r="CA269" s="238"/>
      <c r="CB269" s="239"/>
    </row>
    <row r="270" spans="1:80" ht="30.75" customHeight="1">
      <c r="A270" s="234">
        <v>47</v>
      </c>
      <c r="B270" s="235"/>
      <c r="C270" s="235"/>
      <c r="D270" s="236"/>
      <c r="E270" s="285" t="s">
        <v>440</v>
      </c>
      <c r="F270" s="286"/>
      <c r="G270" s="286"/>
      <c r="H270" s="286"/>
      <c r="I270" s="286"/>
      <c r="J270" s="286"/>
      <c r="K270" s="286"/>
      <c r="L270" s="286"/>
      <c r="M270" s="286"/>
      <c r="N270" s="286"/>
      <c r="O270" s="286"/>
      <c r="P270" s="286"/>
      <c r="Q270" s="286"/>
      <c r="R270" s="286"/>
      <c r="S270" s="286"/>
      <c r="T270" s="286"/>
      <c r="U270" s="286"/>
      <c r="V270" s="286"/>
      <c r="W270" s="286"/>
      <c r="X270" s="286"/>
      <c r="Y270" s="286"/>
      <c r="Z270" s="286"/>
      <c r="AA270" s="286"/>
      <c r="AB270" s="286"/>
      <c r="AC270" s="286"/>
      <c r="AD270" s="286"/>
      <c r="AE270" s="286"/>
      <c r="AF270" s="286"/>
      <c r="AG270" s="286"/>
      <c r="AH270" s="286"/>
      <c r="AI270" s="286"/>
      <c r="AJ270" s="286"/>
      <c r="AK270" s="286"/>
      <c r="AL270" s="286"/>
      <c r="AM270" s="286"/>
      <c r="AN270" s="286"/>
      <c r="AO270" s="286"/>
      <c r="AP270" s="286"/>
      <c r="AQ270" s="286"/>
      <c r="AR270" s="287"/>
      <c r="AS270" s="228">
        <v>10</v>
      </c>
      <c r="AT270" s="229"/>
      <c r="AU270" s="229"/>
      <c r="AV270" s="229"/>
      <c r="AW270" s="229"/>
      <c r="AX270" s="229"/>
      <c r="AY270" s="229"/>
      <c r="AZ270" s="229"/>
      <c r="BA270" s="229"/>
      <c r="BB270" s="230"/>
      <c r="BC270" s="240"/>
      <c r="BD270" s="241"/>
      <c r="BE270" s="241"/>
      <c r="BF270" s="241"/>
      <c r="BG270" s="241"/>
      <c r="BH270" s="241"/>
      <c r="BI270" s="241"/>
      <c r="BJ270" s="241"/>
      <c r="BK270" s="241"/>
      <c r="BL270" s="241"/>
      <c r="BM270" s="242"/>
      <c r="BN270" s="237">
        <f t="shared" si="1"/>
        <v>0</v>
      </c>
      <c r="BO270" s="238"/>
      <c r="BP270" s="238"/>
      <c r="BQ270" s="238"/>
      <c r="BR270" s="238"/>
      <c r="BS270" s="238"/>
      <c r="BT270" s="238"/>
      <c r="BU270" s="238"/>
      <c r="BV270" s="238"/>
      <c r="BW270" s="238"/>
      <c r="BX270" s="238"/>
      <c r="BY270" s="238"/>
      <c r="BZ270" s="238"/>
      <c r="CA270" s="238"/>
      <c r="CB270" s="239"/>
    </row>
    <row r="271" spans="1:80" ht="15.75">
      <c r="A271" s="234">
        <v>48</v>
      </c>
      <c r="B271" s="235"/>
      <c r="C271" s="235"/>
      <c r="D271" s="236"/>
      <c r="E271" s="125" t="s">
        <v>441</v>
      </c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  <c r="AO271" s="126"/>
      <c r="AP271" s="126"/>
      <c r="AQ271" s="126"/>
      <c r="AR271" s="127"/>
      <c r="AS271" s="228">
        <v>2</v>
      </c>
      <c r="AT271" s="229"/>
      <c r="AU271" s="229"/>
      <c r="AV271" s="229"/>
      <c r="AW271" s="229"/>
      <c r="AX271" s="229"/>
      <c r="AY271" s="229"/>
      <c r="AZ271" s="229"/>
      <c r="BA271" s="229"/>
      <c r="BB271" s="230"/>
      <c r="BC271" s="240">
        <v>5000</v>
      </c>
      <c r="BD271" s="241"/>
      <c r="BE271" s="241"/>
      <c r="BF271" s="241"/>
      <c r="BG271" s="241"/>
      <c r="BH271" s="241"/>
      <c r="BI271" s="241"/>
      <c r="BJ271" s="241"/>
      <c r="BK271" s="241"/>
      <c r="BL271" s="241"/>
      <c r="BM271" s="242"/>
      <c r="BN271" s="237">
        <f t="shared" si="1"/>
        <v>10000</v>
      </c>
      <c r="BO271" s="238"/>
      <c r="BP271" s="238"/>
      <c r="BQ271" s="238"/>
      <c r="BR271" s="238"/>
      <c r="BS271" s="238"/>
      <c r="BT271" s="238"/>
      <c r="BU271" s="238"/>
      <c r="BV271" s="238"/>
      <c r="BW271" s="238"/>
      <c r="BX271" s="238"/>
      <c r="BY271" s="238"/>
      <c r="BZ271" s="238"/>
      <c r="CA271" s="238"/>
      <c r="CB271" s="239"/>
    </row>
    <row r="272" spans="1:80" ht="15.75">
      <c r="A272" s="234">
        <v>49</v>
      </c>
      <c r="B272" s="235"/>
      <c r="C272" s="235"/>
      <c r="D272" s="236"/>
      <c r="E272" s="125" t="s">
        <v>442</v>
      </c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26"/>
      <c r="AN272" s="126"/>
      <c r="AO272" s="126"/>
      <c r="AP272" s="126"/>
      <c r="AQ272" s="126"/>
      <c r="AR272" s="127"/>
      <c r="AS272" s="228">
        <v>2</v>
      </c>
      <c r="AT272" s="229"/>
      <c r="AU272" s="229"/>
      <c r="AV272" s="229"/>
      <c r="AW272" s="229"/>
      <c r="AX272" s="229"/>
      <c r="AY272" s="229"/>
      <c r="AZ272" s="229"/>
      <c r="BA272" s="229"/>
      <c r="BB272" s="230"/>
      <c r="BC272" s="240">
        <v>2400</v>
      </c>
      <c r="BD272" s="241"/>
      <c r="BE272" s="241"/>
      <c r="BF272" s="241"/>
      <c r="BG272" s="241"/>
      <c r="BH272" s="241"/>
      <c r="BI272" s="241"/>
      <c r="BJ272" s="241"/>
      <c r="BK272" s="241"/>
      <c r="BL272" s="241"/>
      <c r="BM272" s="242"/>
      <c r="BN272" s="237">
        <f t="shared" si="1"/>
        <v>4800</v>
      </c>
      <c r="BO272" s="238"/>
      <c r="BP272" s="238"/>
      <c r="BQ272" s="238"/>
      <c r="BR272" s="238"/>
      <c r="BS272" s="238"/>
      <c r="BT272" s="238"/>
      <c r="BU272" s="238"/>
      <c r="BV272" s="238"/>
      <c r="BW272" s="238"/>
      <c r="BX272" s="238"/>
      <c r="BY272" s="238"/>
      <c r="BZ272" s="238"/>
      <c r="CA272" s="238"/>
      <c r="CB272" s="239"/>
    </row>
    <row r="273" spans="1:80" ht="15.75">
      <c r="A273" s="234">
        <v>50</v>
      </c>
      <c r="B273" s="235"/>
      <c r="C273" s="235"/>
      <c r="D273" s="236"/>
      <c r="E273" s="125" t="s">
        <v>446</v>
      </c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  <c r="AN273" s="126"/>
      <c r="AO273" s="126"/>
      <c r="AP273" s="126"/>
      <c r="AQ273" s="126"/>
      <c r="AR273" s="127"/>
      <c r="AS273" s="228">
        <v>20</v>
      </c>
      <c r="AT273" s="229"/>
      <c r="AU273" s="229"/>
      <c r="AV273" s="229"/>
      <c r="AW273" s="229"/>
      <c r="AX273" s="229"/>
      <c r="AY273" s="229"/>
      <c r="AZ273" s="229"/>
      <c r="BA273" s="229"/>
      <c r="BB273" s="230"/>
      <c r="BC273" s="240">
        <v>7000</v>
      </c>
      <c r="BD273" s="241"/>
      <c r="BE273" s="241"/>
      <c r="BF273" s="241"/>
      <c r="BG273" s="241"/>
      <c r="BH273" s="241"/>
      <c r="BI273" s="241"/>
      <c r="BJ273" s="241"/>
      <c r="BK273" s="241"/>
      <c r="BL273" s="241"/>
      <c r="BM273" s="242"/>
      <c r="BN273" s="237">
        <f t="shared" si="1"/>
        <v>140000</v>
      </c>
      <c r="BO273" s="238"/>
      <c r="BP273" s="238"/>
      <c r="BQ273" s="238"/>
      <c r="BR273" s="238"/>
      <c r="BS273" s="238"/>
      <c r="BT273" s="238"/>
      <c r="BU273" s="238"/>
      <c r="BV273" s="238"/>
      <c r="BW273" s="238"/>
      <c r="BX273" s="238"/>
      <c r="BY273" s="238"/>
      <c r="BZ273" s="238"/>
      <c r="CA273" s="238"/>
      <c r="CB273" s="239"/>
    </row>
    <row r="274" spans="1:80" ht="15.75">
      <c r="A274" s="234">
        <v>51</v>
      </c>
      <c r="B274" s="235"/>
      <c r="C274" s="235"/>
      <c r="D274" s="236"/>
      <c r="E274" s="125" t="s">
        <v>447</v>
      </c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6"/>
      <c r="AJ274" s="126"/>
      <c r="AK274" s="126"/>
      <c r="AL274" s="126"/>
      <c r="AM274" s="126"/>
      <c r="AN274" s="126"/>
      <c r="AO274" s="126"/>
      <c r="AP274" s="126"/>
      <c r="AQ274" s="126"/>
      <c r="AR274" s="127"/>
      <c r="AS274" s="228">
        <v>1</v>
      </c>
      <c r="AT274" s="229"/>
      <c r="AU274" s="229"/>
      <c r="AV274" s="229"/>
      <c r="AW274" s="229"/>
      <c r="AX274" s="229"/>
      <c r="AY274" s="229"/>
      <c r="AZ274" s="229"/>
      <c r="BA274" s="229"/>
      <c r="BB274" s="230"/>
      <c r="BC274" s="240">
        <v>6900</v>
      </c>
      <c r="BD274" s="241"/>
      <c r="BE274" s="241"/>
      <c r="BF274" s="241"/>
      <c r="BG274" s="241"/>
      <c r="BH274" s="241"/>
      <c r="BI274" s="241"/>
      <c r="BJ274" s="241"/>
      <c r="BK274" s="241"/>
      <c r="BL274" s="241"/>
      <c r="BM274" s="242"/>
      <c r="BN274" s="237">
        <f t="shared" si="1"/>
        <v>6900</v>
      </c>
      <c r="BO274" s="238"/>
      <c r="BP274" s="238"/>
      <c r="BQ274" s="238"/>
      <c r="BR274" s="238"/>
      <c r="BS274" s="238"/>
      <c r="BT274" s="238"/>
      <c r="BU274" s="238"/>
      <c r="BV274" s="238"/>
      <c r="BW274" s="238"/>
      <c r="BX274" s="238"/>
      <c r="BY274" s="238"/>
      <c r="BZ274" s="238"/>
      <c r="CA274" s="238"/>
      <c r="CB274" s="239"/>
    </row>
    <row r="275" spans="1:80" ht="15.75">
      <c r="A275" s="234">
        <v>52</v>
      </c>
      <c r="B275" s="235"/>
      <c r="C275" s="235"/>
      <c r="D275" s="236"/>
      <c r="E275" s="125" t="s">
        <v>443</v>
      </c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  <c r="AO275" s="126"/>
      <c r="AP275" s="126"/>
      <c r="AQ275" s="126"/>
      <c r="AR275" s="127"/>
      <c r="AS275" s="228">
        <v>2</v>
      </c>
      <c r="AT275" s="229"/>
      <c r="AU275" s="229"/>
      <c r="AV275" s="229"/>
      <c r="AW275" s="229"/>
      <c r="AX275" s="229"/>
      <c r="AY275" s="229"/>
      <c r="AZ275" s="229"/>
      <c r="BA275" s="229"/>
      <c r="BB275" s="230"/>
      <c r="BC275" s="240">
        <v>2200</v>
      </c>
      <c r="BD275" s="241"/>
      <c r="BE275" s="241"/>
      <c r="BF275" s="241"/>
      <c r="BG275" s="241"/>
      <c r="BH275" s="241"/>
      <c r="BI275" s="241"/>
      <c r="BJ275" s="241"/>
      <c r="BK275" s="241"/>
      <c r="BL275" s="241"/>
      <c r="BM275" s="242"/>
      <c r="BN275" s="237">
        <f t="shared" si="1"/>
        <v>4400</v>
      </c>
      <c r="BO275" s="238"/>
      <c r="BP275" s="238"/>
      <c r="BQ275" s="238"/>
      <c r="BR275" s="238"/>
      <c r="BS275" s="238"/>
      <c r="BT275" s="238"/>
      <c r="BU275" s="238"/>
      <c r="BV275" s="238"/>
      <c r="BW275" s="238"/>
      <c r="BX275" s="238"/>
      <c r="BY275" s="238"/>
      <c r="BZ275" s="238"/>
      <c r="CA275" s="238"/>
      <c r="CB275" s="239"/>
    </row>
    <row r="276" spans="1:80" ht="15.75">
      <c r="A276" s="234">
        <v>53</v>
      </c>
      <c r="B276" s="235"/>
      <c r="C276" s="235"/>
      <c r="D276" s="236"/>
      <c r="E276" s="125" t="s">
        <v>444</v>
      </c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  <c r="AN276" s="126"/>
      <c r="AO276" s="126"/>
      <c r="AP276" s="126"/>
      <c r="AQ276" s="126"/>
      <c r="AR276" s="127"/>
      <c r="AS276" s="228">
        <v>3</v>
      </c>
      <c r="AT276" s="229"/>
      <c r="AU276" s="229"/>
      <c r="AV276" s="229"/>
      <c r="AW276" s="229"/>
      <c r="AX276" s="229"/>
      <c r="AY276" s="229"/>
      <c r="AZ276" s="229"/>
      <c r="BA276" s="229"/>
      <c r="BB276" s="230"/>
      <c r="BC276" s="240">
        <v>900</v>
      </c>
      <c r="BD276" s="241"/>
      <c r="BE276" s="241"/>
      <c r="BF276" s="241"/>
      <c r="BG276" s="241"/>
      <c r="BH276" s="241"/>
      <c r="BI276" s="241"/>
      <c r="BJ276" s="241"/>
      <c r="BK276" s="241"/>
      <c r="BL276" s="241"/>
      <c r="BM276" s="242"/>
      <c r="BN276" s="237">
        <f t="shared" si="1"/>
        <v>2700</v>
      </c>
      <c r="BO276" s="238"/>
      <c r="BP276" s="238"/>
      <c r="BQ276" s="238"/>
      <c r="BR276" s="238"/>
      <c r="BS276" s="238"/>
      <c r="BT276" s="238"/>
      <c r="BU276" s="238"/>
      <c r="BV276" s="238"/>
      <c r="BW276" s="238"/>
      <c r="BX276" s="238"/>
      <c r="BY276" s="238"/>
      <c r="BZ276" s="238"/>
      <c r="CA276" s="238"/>
      <c r="CB276" s="239"/>
    </row>
    <row r="277" spans="1:80" ht="15.75">
      <c r="A277" s="234">
        <v>54</v>
      </c>
      <c r="B277" s="235"/>
      <c r="C277" s="235"/>
      <c r="D277" s="236"/>
      <c r="E277" s="125" t="s">
        <v>445</v>
      </c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6"/>
      <c r="AJ277" s="126"/>
      <c r="AK277" s="126"/>
      <c r="AL277" s="126"/>
      <c r="AM277" s="126"/>
      <c r="AN277" s="126"/>
      <c r="AO277" s="126"/>
      <c r="AP277" s="126"/>
      <c r="AQ277" s="126"/>
      <c r="AR277" s="127"/>
      <c r="AS277" s="228">
        <v>1</v>
      </c>
      <c r="AT277" s="229"/>
      <c r="AU277" s="229"/>
      <c r="AV277" s="229"/>
      <c r="AW277" s="229"/>
      <c r="AX277" s="229"/>
      <c r="AY277" s="229"/>
      <c r="AZ277" s="229"/>
      <c r="BA277" s="229"/>
      <c r="BB277" s="230"/>
      <c r="BC277" s="240">
        <v>2200</v>
      </c>
      <c r="BD277" s="241"/>
      <c r="BE277" s="241"/>
      <c r="BF277" s="241"/>
      <c r="BG277" s="241"/>
      <c r="BH277" s="241"/>
      <c r="BI277" s="241"/>
      <c r="BJ277" s="241"/>
      <c r="BK277" s="241"/>
      <c r="BL277" s="241"/>
      <c r="BM277" s="242"/>
      <c r="BN277" s="237">
        <f t="shared" si="1"/>
        <v>2200</v>
      </c>
      <c r="BO277" s="238"/>
      <c r="BP277" s="238"/>
      <c r="BQ277" s="238"/>
      <c r="BR277" s="238"/>
      <c r="BS277" s="238"/>
      <c r="BT277" s="238"/>
      <c r="BU277" s="238"/>
      <c r="BV277" s="238"/>
      <c r="BW277" s="238"/>
      <c r="BX277" s="238"/>
      <c r="BY277" s="238"/>
      <c r="BZ277" s="238"/>
      <c r="CA277" s="238"/>
      <c r="CB277" s="239"/>
    </row>
    <row r="278" spans="1:80" ht="31.5" customHeight="1">
      <c r="A278" s="125">
        <v>55</v>
      </c>
      <c r="B278" s="126"/>
      <c r="C278" s="126"/>
      <c r="D278" s="127"/>
      <c r="E278" s="285" t="s">
        <v>448</v>
      </c>
      <c r="F278" s="286"/>
      <c r="G278" s="286"/>
      <c r="H278" s="286"/>
      <c r="I278" s="286"/>
      <c r="J278" s="286"/>
      <c r="K278" s="286"/>
      <c r="L278" s="286"/>
      <c r="M278" s="286"/>
      <c r="N278" s="286"/>
      <c r="O278" s="286"/>
      <c r="P278" s="286"/>
      <c r="Q278" s="286"/>
      <c r="R278" s="286"/>
      <c r="S278" s="286"/>
      <c r="T278" s="286"/>
      <c r="U278" s="286"/>
      <c r="V278" s="286"/>
      <c r="W278" s="286"/>
      <c r="X278" s="286"/>
      <c r="Y278" s="286"/>
      <c r="Z278" s="286"/>
      <c r="AA278" s="286"/>
      <c r="AB278" s="286"/>
      <c r="AC278" s="286"/>
      <c r="AD278" s="286"/>
      <c r="AE278" s="286"/>
      <c r="AF278" s="286"/>
      <c r="AG278" s="286"/>
      <c r="AH278" s="286"/>
      <c r="AI278" s="286"/>
      <c r="AJ278" s="286"/>
      <c r="AK278" s="286"/>
      <c r="AL278" s="286"/>
      <c r="AM278" s="286"/>
      <c r="AN278" s="286"/>
      <c r="AO278" s="286"/>
      <c r="AP278" s="286"/>
      <c r="AQ278" s="286"/>
      <c r="AR278" s="287"/>
      <c r="AS278" s="231">
        <v>1</v>
      </c>
      <c r="AT278" s="232"/>
      <c r="AU278" s="232"/>
      <c r="AV278" s="232"/>
      <c r="AW278" s="232"/>
      <c r="AX278" s="232"/>
      <c r="AY278" s="232"/>
      <c r="AZ278" s="232"/>
      <c r="BA278" s="232"/>
      <c r="BB278" s="233"/>
      <c r="BC278" s="240">
        <v>3900</v>
      </c>
      <c r="BD278" s="241"/>
      <c r="BE278" s="241"/>
      <c r="BF278" s="241"/>
      <c r="BG278" s="241"/>
      <c r="BH278" s="241"/>
      <c r="BI278" s="241"/>
      <c r="BJ278" s="241"/>
      <c r="BK278" s="241"/>
      <c r="BL278" s="241"/>
      <c r="BM278" s="242"/>
      <c r="BN278" s="267">
        <f t="shared" si="1"/>
        <v>3900</v>
      </c>
      <c r="BO278" s="268"/>
      <c r="BP278" s="268"/>
      <c r="BQ278" s="268"/>
      <c r="BR278" s="268"/>
      <c r="BS278" s="268"/>
      <c r="BT278" s="268"/>
      <c r="BU278" s="268"/>
      <c r="BV278" s="268"/>
      <c r="BW278" s="268"/>
      <c r="BX278" s="268"/>
      <c r="BY278" s="268"/>
      <c r="BZ278" s="268"/>
      <c r="CA278" s="268"/>
      <c r="CB278" s="269"/>
    </row>
    <row r="279" spans="1:80" ht="15.75">
      <c r="A279" s="125">
        <v>56</v>
      </c>
      <c r="B279" s="126"/>
      <c r="C279" s="126"/>
      <c r="D279" s="127"/>
      <c r="E279" s="125" t="s">
        <v>449</v>
      </c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  <c r="AO279" s="126"/>
      <c r="AP279" s="126"/>
      <c r="AQ279" s="126"/>
      <c r="AR279" s="127"/>
      <c r="AS279" s="231">
        <v>1</v>
      </c>
      <c r="AT279" s="232"/>
      <c r="AU279" s="232"/>
      <c r="AV279" s="232"/>
      <c r="AW279" s="232"/>
      <c r="AX279" s="232"/>
      <c r="AY279" s="232"/>
      <c r="AZ279" s="232"/>
      <c r="BA279" s="232"/>
      <c r="BB279" s="233"/>
      <c r="BC279" s="240">
        <v>3500</v>
      </c>
      <c r="BD279" s="241"/>
      <c r="BE279" s="241"/>
      <c r="BF279" s="241"/>
      <c r="BG279" s="241"/>
      <c r="BH279" s="241"/>
      <c r="BI279" s="241"/>
      <c r="BJ279" s="241"/>
      <c r="BK279" s="241"/>
      <c r="BL279" s="241"/>
      <c r="BM279" s="242"/>
      <c r="BN279" s="267">
        <f>AS279*BC279</f>
        <v>3500</v>
      </c>
      <c r="BO279" s="268"/>
      <c r="BP279" s="268"/>
      <c r="BQ279" s="268"/>
      <c r="BR279" s="268"/>
      <c r="BS279" s="268"/>
      <c r="BT279" s="268"/>
      <c r="BU279" s="268"/>
      <c r="BV279" s="268"/>
      <c r="BW279" s="268"/>
      <c r="BX279" s="268"/>
      <c r="BY279" s="268"/>
      <c r="BZ279" s="268"/>
      <c r="CA279" s="268"/>
      <c r="CB279" s="269"/>
    </row>
    <row r="280" spans="1:80" s="67" customFormat="1" ht="32.25" customHeight="1">
      <c r="A280" s="285">
        <v>57</v>
      </c>
      <c r="B280" s="286"/>
      <c r="C280" s="286"/>
      <c r="D280" s="287"/>
      <c r="E280" s="303" t="s">
        <v>450</v>
      </c>
      <c r="F280" s="304"/>
      <c r="G280" s="304"/>
      <c r="H280" s="304"/>
      <c r="I280" s="304"/>
      <c r="J280" s="304"/>
      <c r="K280" s="304"/>
      <c r="L280" s="304"/>
      <c r="M280" s="304"/>
      <c r="N280" s="304"/>
      <c r="O280" s="304"/>
      <c r="P280" s="304"/>
      <c r="Q280" s="304"/>
      <c r="R280" s="304"/>
      <c r="S280" s="304"/>
      <c r="T280" s="304"/>
      <c r="U280" s="304"/>
      <c r="V280" s="304"/>
      <c r="W280" s="304"/>
      <c r="X280" s="304"/>
      <c r="Y280" s="304"/>
      <c r="Z280" s="304"/>
      <c r="AA280" s="304"/>
      <c r="AB280" s="304"/>
      <c r="AC280" s="304"/>
      <c r="AD280" s="304"/>
      <c r="AE280" s="304"/>
      <c r="AF280" s="304"/>
      <c r="AG280" s="304"/>
      <c r="AH280" s="304"/>
      <c r="AI280" s="304"/>
      <c r="AJ280" s="304"/>
      <c r="AK280" s="304"/>
      <c r="AL280" s="304"/>
      <c r="AM280" s="304"/>
      <c r="AN280" s="304"/>
      <c r="AO280" s="304"/>
      <c r="AP280" s="304"/>
      <c r="AQ280" s="304"/>
      <c r="AR280" s="305"/>
      <c r="AS280" s="306">
        <v>1</v>
      </c>
      <c r="AT280" s="307"/>
      <c r="AU280" s="307"/>
      <c r="AV280" s="307"/>
      <c r="AW280" s="307"/>
      <c r="AX280" s="307"/>
      <c r="AY280" s="307"/>
      <c r="AZ280" s="307"/>
      <c r="BA280" s="307"/>
      <c r="BB280" s="308"/>
      <c r="BC280" s="318"/>
      <c r="BD280" s="319"/>
      <c r="BE280" s="319"/>
      <c r="BF280" s="319"/>
      <c r="BG280" s="319"/>
      <c r="BH280" s="319"/>
      <c r="BI280" s="319"/>
      <c r="BJ280" s="319"/>
      <c r="BK280" s="319"/>
      <c r="BL280" s="319"/>
      <c r="BM280" s="320"/>
      <c r="BN280" s="300"/>
      <c r="BO280" s="301"/>
      <c r="BP280" s="301"/>
      <c r="BQ280" s="301"/>
      <c r="BR280" s="301"/>
      <c r="BS280" s="301"/>
      <c r="BT280" s="301"/>
      <c r="BU280" s="301"/>
      <c r="BV280" s="301"/>
      <c r="BW280" s="301"/>
      <c r="BX280" s="301"/>
      <c r="BY280" s="301"/>
      <c r="BZ280" s="301"/>
      <c r="CA280" s="301"/>
      <c r="CB280" s="302"/>
    </row>
    <row r="281" spans="1:80" ht="30.75" customHeight="1">
      <c r="A281" s="125">
        <v>58</v>
      </c>
      <c r="B281" s="126"/>
      <c r="C281" s="126"/>
      <c r="D281" s="127"/>
      <c r="E281" s="285" t="s">
        <v>451</v>
      </c>
      <c r="F281" s="286"/>
      <c r="G281" s="286"/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286"/>
      <c r="S281" s="286"/>
      <c r="T281" s="286"/>
      <c r="U281" s="286"/>
      <c r="V281" s="286"/>
      <c r="W281" s="286"/>
      <c r="X281" s="286"/>
      <c r="Y281" s="286"/>
      <c r="Z281" s="286"/>
      <c r="AA281" s="286"/>
      <c r="AB281" s="286"/>
      <c r="AC281" s="286"/>
      <c r="AD281" s="286"/>
      <c r="AE281" s="286"/>
      <c r="AF281" s="286"/>
      <c r="AG281" s="286"/>
      <c r="AH281" s="286"/>
      <c r="AI281" s="286"/>
      <c r="AJ281" s="286"/>
      <c r="AK281" s="286"/>
      <c r="AL281" s="286"/>
      <c r="AM281" s="286"/>
      <c r="AN281" s="286"/>
      <c r="AO281" s="286"/>
      <c r="AP281" s="286"/>
      <c r="AQ281" s="286"/>
      <c r="AR281" s="287"/>
      <c r="AS281" s="231">
        <v>1</v>
      </c>
      <c r="AT281" s="232"/>
      <c r="AU281" s="232"/>
      <c r="AV281" s="232"/>
      <c r="AW281" s="232"/>
      <c r="AX281" s="232"/>
      <c r="AY281" s="232"/>
      <c r="AZ281" s="232"/>
      <c r="BA281" s="232"/>
      <c r="BB281" s="233"/>
      <c r="BC281" s="240">
        <v>7000</v>
      </c>
      <c r="BD281" s="241"/>
      <c r="BE281" s="241"/>
      <c r="BF281" s="241"/>
      <c r="BG281" s="241"/>
      <c r="BH281" s="241"/>
      <c r="BI281" s="241"/>
      <c r="BJ281" s="241"/>
      <c r="BK281" s="241"/>
      <c r="BL281" s="241"/>
      <c r="BM281" s="242"/>
      <c r="BN281" s="267">
        <v>7000</v>
      </c>
      <c r="BO281" s="268"/>
      <c r="BP281" s="268"/>
      <c r="BQ281" s="268"/>
      <c r="BR281" s="268"/>
      <c r="BS281" s="268"/>
      <c r="BT281" s="268"/>
      <c r="BU281" s="268"/>
      <c r="BV281" s="268"/>
      <c r="BW281" s="268"/>
      <c r="BX281" s="268"/>
      <c r="BY281" s="268"/>
      <c r="BZ281" s="268"/>
      <c r="CA281" s="268"/>
      <c r="CB281" s="269"/>
    </row>
    <row r="282" spans="1:80" ht="15.75">
      <c r="A282" s="125">
        <v>59</v>
      </c>
      <c r="B282" s="126"/>
      <c r="C282" s="126"/>
      <c r="D282" s="127"/>
      <c r="E282" s="125" t="s">
        <v>452</v>
      </c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  <c r="AN282" s="126"/>
      <c r="AO282" s="126"/>
      <c r="AP282" s="126"/>
      <c r="AQ282" s="126"/>
      <c r="AR282" s="127"/>
      <c r="AS282" s="231">
        <v>1</v>
      </c>
      <c r="AT282" s="232"/>
      <c r="AU282" s="232"/>
      <c r="AV282" s="232"/>
      <c r="AW282" s="232"/>
      <c r="AX282" s="232"/>
      <c r="AY282" s="232"/>
      <c r="AZ282" s="232"/>
      <c r="BA282" s="232"/>
      <c r="BB282" s="233"/>
      <c r="BC282" s="240">
        <v>500</v>
      </c>
      <c r="BD282" s="241"/>
      <c r="BE282" s="241"/>
      <c r="BF282" s="241"/>
      <c r="BG282" s="241"/>
      <c r="BH282" s="241"/>
      <c r="BI282" s="241"/>
      <c r="BJ282" s="241"/>
      <c r="BK282" s="241"/>
      <c r="BL282" s="241"/>
      <c r="BM282" s="242"/>
      <c r="BN282" s="267">
        <v>500</v>
      </c>
      <c r="BO282" s="268"/>
      <c r="BP282" s="268"/>
      <c r="BQ282" s="268"/>
      <c r="BR282" s="268"/>
      <c r="BS282" s="268"/>
      <c r="BT282" s="268"/>
      <c r="BU282" s="268"/>
      <c r="BV282" s="268"/>
      <c r="BW282" s="268"/>
      <c r="BX282" s="268"/>
      <c r="BY282" s="268"/>
      <c r="BZ282" s="268"/>
      <c r="CA282" s="268"/>
      <c r="CB282" s="269"/>
    </row>
    <row r="283" spans="1:80" ht="15.75">
      <c r="A283" s="125">
        <v>60</v>
      </c>
      <c r="B283" s="126"/>
      <c r="C283" s="126"/>
      <c r="D283" s="127"/>
      <c r="E283" s="125" t="s">
        <v>454</v>
      </c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126"/>
      <c r="AR283" s="127"/>
      <c r="AS283" s="231">
        <v>1</v>
      </c>
      <c r="AT283" s="232"/>
      <c r="AU283" s="232"/>
      <c r="AV283" s="232"/>
      <c r="AW283" s="232"/>
      <c r="AX283" s="232"/>
      <c r="AY283" s="232"/>
      <c r="AZ283" s="232"/>
      <c r="BA283" s="232"/>
      <c r="BB283" s="233"/>
      <c r="BC283" s="240">
        <v>500</v>
      </c>
      <c r="BD283" s="241"/>
      <c r="BE283" s="241"/>
      <c r="BF283" s="241"/>
      <c r="BG283" s="241"/>
      <c r="BH283" s="241"/>
      <c r="BI283" s="241"/>
      <c r="BJ283" s="241"/>
      <c r="BK283" s="241"/>
      <c r="BL283" s="241"/>
      <c r="BM283" s="242"/>
      <c r="BN283" s="267">
        <v>22500</v>
      </c>
      <c r="BO283" s="268"/>
      <c r="BP283" s="268"/>
      <c r="BQ283" s="268"/>
      <c r="BR283" s="268"/>
      <c r="BS283" s="268"/>
      <c r="BT283" s="268"/>
      <c r="BU283" s="268"/>
      <c r="BV283" s="268"/>
      <c r="BW283" s="268"/>
      <c r="BX283" s="268"/>
      <c r="BY283" s="268"/>
      <c r="BZ283" s="268"/>
      <c r="CA283" s="268"/>
      <c r="CB283" s="269"/>
    </row>
    <row r="284" spans="1:80" ht="15.75">
      <c r="A284" s="125">
        <v>61</v>
      </c>
      <c r="B284" s="126"/>
      <c r="C284" s="126"/>
      <c r="D284" s="127"/>
      <c r="E284" s="125" t="s">
        <v>453</v>
      </c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6"/>
      <c r="AJ284" s="126"/>
      <c r="AK284" s="126"/>
      <c r="AL284" s="126"/>
      <c r="AM284" s="126"/>
      <c r="AN284" s="126"/>
      <c r="AO284" s="126"/>
      <c r="AP284" s="126"/>
      <c r="AQ284" s="126"/>
      <c r="AR284" s="127"/>
      <c r="AS284" s="231">
        <v>1</v>
      </c>
      <c r="AT284" s="232"/>
      <c r="AU284" s="232"/>
      <c r="AV284" s="232"/>
      <c r="AW284" s="232"/>
      <c r="AX284" s="232"/>
      <c r="AY284" s="232"/>
      <c r="AZ284" s="232"/>
      <c r="BA284" s="232"/>
      <c r="BB284" s="233"/>
      <c r="BC284" s="240">
        <v>5990</v>
      </c>
      <c r="BD284" s="241"/>
      <c r="BE284" s="241"/>
      <c r="BF284" s="241"/>
      <c r="BG284" s="241"/>
      <c r="BH284" s="241"/>
      <c r="BI284" s="241"/>
      <c r="BJ284" s="241"/>
      <c r="BK284" s="241"/>
      <c r="BL284" s="241"/>
      <c r="BM284" s="242"/>
      <c r="BN284" s="267">
        <v>5990</v>
      </c>
      <c r="BO284" s="268"/>
      <c r="BP284" s="268"/>
      <c r="BQ284" s="268"/>
      <c r="BR284" s="268"/>
      <c r="BS284" s="268"/>
      <c r="BT284" s="268"/>
      <c r="BU284" s="268"/>
      <c r="BV284" s="268"/>
      <c r="BW284" s="268"/>
      <c r="BX284" s="268"/>
      <c r="BY284" s="268"/>
      <c r="BZ284" s="268"/>
      <c r="CA284" s="268"/>
      <c r="CB284" s="269"/>
    </row>
    <row r="285" spans="1:80" ht="15.75">
      <c r="A285" s="125">
        <v>62</v>
      </c>
      <c r="B285" s="126"/>
      <c r="C285" s="126"/>
      <c r="D285" s="127"/>
      <c r="E285" s="125" t="s">
        <v>455</v>
      </c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6"/>
      <c r="AJ285" s="126"/>
      <c r="AK285" s="126"/>
      <c r="AL285" s="126"/>
      <c r="AM285" s="126"/>
      <c r="AN285" s="126"/>
      <c r="AO285" s="126"/>
      <c r="AP285" s="126"/>
      <c r="AQ285" s="126"/>
      <c r="AR285" s="127"/>
      <c r="AS285" s="231">
        <v>1</v>
      </c>
      <c r="AT285" s="232"/>
      <c r="AU285" s="232"/>
      <c r="AV285" s="232"/>
      <c r="AW285" s="232"/>
      <c r="AX285" s="232"/>
      <c r="AY285" s="232"/>
      <c r="AZ285" s="232"/>
      <c r="BA285" s="232"/>
      <c r="BB285" s="233"/>
      <c r="BC285" s="240">
        <v>5000</v>
      </c>
      <c r="BD285" s="241"/>
      <c r="BE285" s="241"/>
      <c r="BF285" s="241"/>
      <c r="BG285" s="241"/>
      <c r="BH285" s="241"/>
      <c r="BI285" s="241"/>
      <c r="BJ285" s="241"/>
      <c r="BK285" s="241"/>
      <c r="BL285" s="241"/>
      <c r="BM285" s="242"/>
      <c r="BN285" s="267">
        <v>5000</v>
      </c>
      <c r="BO285" s="268"/>
      <c r="BP285" s="268"/>
      <c r="BQ285" s="268"/>
      <c r="BR285" s="268"/>
      <c r="BS285" s="268"/>
      <c r="BT285" s="268"/>
      <c r="BU285" s="268"/>
      <c r="BV285" s="268"/>
      <c r="BW285" s="268"/>
      <c r="BX285" s="268"/>
      <c r="BY285" s="268"/>
      <c r="BZ285" s="268"/>
      <c r="CA285" s="268"/>
      <c r="CB285" s="269"/>
    </row>
    <row r="286" spans="1:80" ht="15.75">
      <c r="A286" s="125">
        <v>63</v>
      </c>
      <c r="B286" s="126"/>
      <c r="C286" s="126"/>
      <c r="D286" s="127"/>
      <c r="E286" s="125" t="s">
        <v>463</v>
      </c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  <c r="AN286" s="126"/>
      <c r="AO286" s="126"/>
      <c r="AP286" s="126"/>
      <c r="AQ286" s="126"/>
      <c r="AR286" s="127"/>
      <c r="AS286" s="231">
        <v>20</v>
      </c>
      <c r="AT286" s="232"/>
      <c r="AU286" s="232"/>
      <c r="AV286" s="232"/>
      <c r="AW286" s="232"/>
      <c r="AX286" s="232"/>
      <c r="AY286" s="232"/>
      <c r="AZ286" s="232"/>
      <c r="BA286" s="232"/>
      <c r="BB286" s="233"/>
      <c r="BC286" s="240">
        <v>6700</v>
      </c>
      <c r="BD286" s="241"/>
      <c r="BE286" s="241"/>
      <c r="BF286" s="241"/>
      <c r="BG286" s="241"/>
      <c r="BH286" s="241"/>
      <c r="BI286" s="241"/>
      <c r="BJ286" s="241"/>
      <c r="BK286" s="241"/>
      <c r="BL286" s="241"/>
      <c r="BM286" s="242"/>
      <c r="BN286" s="267">
        <v>13400</v>
      </c>
      <c r="BO286" s="268"/>
      <c r="BP286" s="268"/>
      <c r="BQ286" s="268"/>
      <c r="BR286" s="268"/>
      <c r="BS286" s="268"/>
      <c r="BT286" s="268"/>
      <c r="BU286" s="268"/>
      <c r="BV286" s="268"/>
      <c r="BW286" s="268"/>
      <c r="BX286" s="268"/>
      <c r="BY286" s="268"/>
      <c r="BZ286" s="268"/>
      <c r="CA286" s="268"/>
      <c r="CB286" s="269"/>
    </row>
    <row r="287" spans="1:80" ht="15.75">
      <c r="A287" s="125">
        <v>64</v>
      </c>
      <c r="B287" s="126"/>
      <c r="C287" s="126"/>
      <c r="D287" s="127"/>
      <c r="E287" s="125" t="s">
        <v>464</v>
      </c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  <c r="AJ287" s="126"/>
      <c r="AK287" s="126"/>
      <c r="AL287" s="126"/>
      <c r="AM287" s="126"/>
      <c r="AN287" s="126"/>
      <c r="AO287" s="126"/>
      <c r="AP287" s="126"/>
      <c r="AQ287" s="126"/>
      <c r="AR287" s="127"/>
      <c r="AS287" s="231">
        <v>1</v>
      </c>
      <c r="AT287" s="232"/>
      <c r="AU287" s="232"/>
      <c r="AV287" s="232"/>
      <c r="AW287" s="232"/>
      <c r="AX287" s="232"/>
      <c r="AY287" s="232"/>
      <c r="AZ287" s="232"/>
      <c r="BA287" s="232"/>
      <c r="BB287" s="233"/>
      <c r="BC287" s="240">
        <v>3000</v>
      </c>
      <c r="BD287" s="241"/>
      <c r="BE287" s="241"/>
      <c r="BF287" s="241"/>
      <c r="BG287" s="241"/>
      <c r="BH287" s="241"/>
      <c r="BI287" s="241"/>
      <c r="BJ287" s="241"/>
      <c r="BK287" s="241"/>
      <c r="BL287" s="241"/>
      <c r="BM287" s="242"/>
      <c r="BN287" s="267">
        <v>3000</v>
      </c>
      <c r="BO287" s="268"/>
      <c r="BP287" s="268"/>
      <c r="BQ287" s="268"/>
      <c r="BR287" s="268"/>
      <c r="BS287" s="268"/>
      <c r="BT287" s="268"/>
      <c r="BU287" s="268"/>
      <c r="BV287" s="268"/>
      <c r="BW287" s="268"/>
      <c r="BX287" s="268"/>
      <c r="BY287" s="268"/>
      <c r="BZ287" s="268"/>
      <c r="CA287" s="268"/>
      <c r="CB287" s="269"/>
    </row>
    <row r="288" spans="1:80" ht="15.75">
      <c r="A288" s="125">
        <v>65</v>
      </c>
      <c r="B288" s="126"/>
      <c r="C288" s="126"/>
      <c r="D288" s="127"/>
      <c r="E288" s="125" t="s">
        <v>465</v>
      </c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  <c r="AQ288" s="126"/>
      <c r="AR288" s="127"/>
      <c r="AS288" s="231">
        <v>20</v>
      </c>
      <c r="AT288" s="232"/>
      <c r="AU288" s="232"/>
      <c r="AV288" s="232"/>
      <c r="AW288" s="232"/>
      <c r="AX288" s="232"/>
      <c r="AY288" s="232"/>
      <c r="AZ288" s="232"/>
      <c r="BA288" s="232"/>
      <c r="BB288" s="233"/>
      <c r="BC288" s="240">
        <v>300</v>
      </c>
      <c r="BD288" s="241"/>
      <c r="BE288" s="241"/>
      <c r="BF288" s="241"/>
      <c r="BG288" s="241"/>
      <c r="BH288" s="241"/>
      <c r="BI288" s="241"/>
      <c r="BJ288" s="241"/>
      <c r="BK288" s="241"/>
      <c r="BL288" s="241"/>
      <c r="BM288" s="242"/>
      <c r="BN288" s="267">
        <v>6000</v>
      </c>
      <c r="BO288" s="268"/>
      <c r="BP288" s="268"/>
      <c r="BQ288" s="268"/>
      <c r="BR288" s="268"/>
      <c r="BS288" s="268"/>
      <c r="BT288" s="268"/>
      <c r="BU288" s="268"/>
      <c r="BV288" s="268"/>
      <c r="BW288" s="268"/>
      <c r="BX288" s="268"/>
      <c r="BY288" s="268"/>
      <c r="BZ288" s="268"/>
      <c r="CA288" s="268"/>
      <c r="CB288" s="269"/>
    </row>
    <row r="289" spans="1:80" ht="15.75">
      <c r="A289" s="125">
        <v>66</v>
      </c>
      <c r="B289" s="126"/>
      <c r="C289" s="126"/>
      <c r="D289" s="127"/>
      <c r="E289" s="125" t="s">
        <v>466</v>
      </c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7"/>
      <c r="AS289" s="231">
        <v>20</v>
      </c>
      <c r="AT289" s="232"/>
      <c r="AU289" s="232"/>
      <c r="AV289" s="232"/>
      <c r="AW289" s="232"/>
      <c r="AX289" s="232"/>
      <c r="AY289" s="232"/>
      <c r="AZ289" s="232"/>
      <c r="BA289" s="232"/>
      <c r="BB289" s="233"/>
      <c r="BC289" s="240">
        <v>280</v>
      </c>
      <c r="BD289" s="241"/>
      <c r="BE289" s="241"/>
      <c r="BF289" s="241"/>
      <c r="BG289" s="241"/>
      <c r="BH289" s="241"/>
      <c r="BI289" s="241"/>
      <c r="BJ289" s="241"/>
      <c r="BK289" s="241"/>
      <c r="BL289" s="241"/>
      <c r="BM289" s="242"/>
      <c r="BN289" s="267">
        <v>5600</v>
      </c>
      <c r="BO289" s="268"/>
      <c r="BP289" s="268"/>
      <c r="BQ289" s="268"/>
      <c r="BR289" s="268"/>
      <c r="BS289" s="268"/>
      <c r="BT289" s="268"/>
      <c r="BU289" s="268"/>
      <c r="BV289" s="268"/>
      <c r="BW289" s="268"/>
      <c r="BX289" s="268"/>
      <c r="BY289" s="268"/>
      <c r="BZ289" s="268"/>
      <c r="CA289" s="268"/>
      <c r="CB289" s="269"/>
    </row>
    <row r="290" spans="1:80" ht="15.75">
      <c r="A290" s="125">
        <v>67</v>
      </c>
      <c r="B290" s="126"/>
      <c r="C290" s="126"/>
      <c r="D290" s="127"/>
      <c r="E290" s="125" t="s">
        <v>467</v>
      </c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7"/>
      <c r="AS290" s="231">
        <v>20</v>
      </c>
      <c r="AT290" s="232"/>
      <c r="AU290" s="232"/>
      <c r="AV290" s="232"/>
      <c r="AW290" s="232"/>
      <c r="AX290" s="232"/>
      <c r="AY290" s="232"/>
      <c r="AZ290" s="232"/>
      <c r="BA290" s="232"/>
      <c r="BB290" s="233"/>
      <c r="BC290" s="240">
        <v>1300</v>
      </c>
      <c r="BD290" s="241"/>
      <c r="BE290" s="241"/>
      <c r="BF290" s="241"/>
      <c r="BG290" s="241"/>
      <c r="BH290" s="241"/>
      <c r="BI290" s="241"/>
      <c r="BJ290" s="241"/>
      <c r="BK290" s="241"/>
      <c r="BL290" s="241"/>
      <c r="BM290" s="242"/>
      <c r="BN290" s="267">
        <v>26000</v>
      </c>
      <c r="BO290" s="268"/>
      <c r="BP290" s="268"/>
      <c r="BQ290" s="268"/>
      <c r="BR290" s="268"/>
      <c r="BS290" s="268"/>
      <c r="BT290" s="268"/>
      <c r="BU290" s="268"/>
      <c r="BV290" s="268"/>
      <c r="BW290" s="268"/>
      <c r="BX290" s="268"/>
      <c r="BY290" s="268"/>
      <c r="BZ290" s="268"/>
      <c r="CA290" s="268"/>
      <c r="CB290" s="269"/>
    </row>
    <row r="291" spans="1:80" ht="30" customHeight="1">
      <c r="A291" s="125">
        <v>68</v>
      </c>
      <c r="B291" s="126"/>
      <c r="C291" s="126"/>
      <c r="D291" s="127"/>
      <c r="E291" s="285" t="s">
        <v>468</v>
      </c>
      <c r="F291" s="286"/>
      <c r="G291" s="286"/>
      <c r="H291" s="286"/>
      <c r="I291" s="286"/>
      <c r="J291" s="286"/>
      <c r="K291" s="286"/>
      <c r="L291" s="286"/>
      <c r="M291" s="286"/>
      <c r="N291" s="286"/>
      <c r="O291" s="286"/>
      <c r="P291" s="286"/>
      <c r="Q291" s="286"/>
      <c r="R291" s="286"/>
      <c r="S291" s="286"/>
      <c r="T291" s="286"/>
      <c r="U291" s="286"/>
      <c r="V291" s="286"/>
      <c r="W291" s="286"/>
      <c r="X291" s="286"/>
      <c r="Y291" s="286"/>
      <c r="Z291" s="286"/>
      <c r="AA291" s="286"/>
      <c r="AB291" s="286"/>
      <c r="AC291" s="286"/>
      <c r="AD291" s="286"/>
      <c r="AE291" s="286"/>
      <c r="AF291" s="286"/>
      <c r="AG291" s="286"/>
      <c r="AH291" s="286"/>
      <c r="AI291" s="286"/>
      <c r="AJ291" s="286"/>
      <c r="AK291" s="286"/>
      <c r="AL291" s="286"/>
      <c r="AM291" s="286"/>
      <c r="AN291" s="286"/>
      <c r="AO291" s="286"/>
      <c r="AP291" s="286"/>
      <c r="AQ291" s="286"/>
      <c r="AR291" s="287"/>
      <c r="AS291" s="231">
        <v>20</v>
      </c>
      <c r="AT291" s="232"/>
      <c r="AU291" s="232"/>
      <c r="AV291" s="232"/>
      <c r="AW291" s="232"/>
      <c r="AX291" s="232"/>
      <c r="AY291" s="232"/>
      <c r="AZ291" s="232"/>
      <c r="BA291" s="232"/>
      <c r="BB291" s="233"/>
      <c r="BC291" s="240">
        <v>560</v>
      </c>
      <c r="BD291" s="241"/>
      <c r="BE291" s="241"/>
      <c r="BF291" s="241"/>
      <c r="BG291" s="241"/>
      <c r="BH291" s="241"/>
      <c r="BI291" s="241"/>
      <c r="BJ291" s="241"/>
      <c r="BK291" s="241"/>
      <c r="BL291" s="241"/>
      <c r="BM291" s="242"/>
      <c r="BN291" s="267">
        <v>11200</v>
      </c>
      <c r="BO291" s="268"/>
      <c r="BP291" s="268"/>
      <c r="BQ291" s="268"/>
      <c r="BR291" s="268"/>
      <c r="BS291" s="268"/>
      <c r="BT291" s="268"/>
      <c r="BU291" s="268"/>
      <c r="BV291" s="268"/>
      <c r="BW291" s="268"/>
      <c r="BX291" s="268"/>
      <c r="BY291" s="268"/>
      <c r="BZ291" s="268"/>
      <c r="CA291" s="268"/>
      <c r="CB291" s="269"/>
    </row>
    <row r="292" spans="1:80" ht="15.75">
      <c r="A292" s="125">
        <v>69</v>
      </c>
      <c r="B292" s="126"/>
      <c r="C292" s="126"/>
      <c r="D292" s="127"/>
      <c r="E292" s="125" t="s">
        <v>469</v>
      </c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6"/>
      <c r="AR292" s="127"/>
      <c r="AS292" s="231">
        <v>20</v>
      </c>
      <c r="AT292" s="232"/>
      <c r="AU292" s="232"/>
      <c r="AV292" s="232"/>
      <c r="AW292" s="232"/>
      <c r="AX292" s="232"/>
      <c r="AY292" s="232"/>
      <c r="AZ292" s="232"/>
      <c r="BA292" s="232"/>
      <c r="BB292" s="233"/>
      <c r="BC292" s="240">
        <v>110</v>
      </c>
      <c r="BD292" s="241"/>
      <c r="BE292" s="241"/>
      <c r="BF292" s="241"/>
      <c r="BG292" s="241"/>
      <c r="BH292" s="241"/>
      <c r="BI292" s="241"/>
      <c r="BJ292" s="241"/>
      <c r="BK292" s="241"/>
      <c r="BL292" s="241"/>
      <c r="BM292" s="242"/>
      <c r="BN292" s="267">
        <v>2200</v>
      </c>
      <c r="BO292" s="268"/>
      <c r="BP292" s="268"/>
      <c r="BQ292" s="268"/>
      <c r="BR292" s="268"/>
      <c r="BS292" s="268"/>
      <c r="BT292" s="268"/>
      <c r="BU292" s="268"/>
      <c r="BV292" s="268"/>
      <c r="BW292" s="268"/>
      <c r="BX292" s="268"/>
      <c r="BY292" s="268"/>
      <c r="BZ292" s="268"/>
      <c r="CA292" s="268"/>
      <c r="CB292" s="269"/>
    </row>
    <row r="293" spans="1:80" ht="15.75">
      <c r="A293" s="125">
        <v>70</v>
      </c>
      <c r="B293" s="126"/>
      <c r="C293" s="126"/>
      <c r="D293" s="127"/>
      <c r="E293" s="125" t="s">
        <v>470</v>
      </c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6"/>
      <c r="AJ293" s="126"/>
      <c r="AK293" s="126"/>
      <c r="AL293" s="126"/>
      <c r="AM293" s="126"/>
      <c r="AN293" s="126"/>
      <c r="AO293" s="126"/>
      <c r="AP293" s="126"/>
      <c r="AQ293" s="126"/>
      <c r="AR293" s="127"/>
      <c r="AS293" s="231">
        <v>25</v>
      </c>
      <c r="AT293" s="232"/>
      <c r="AU293" s="232"/>
      <c r="AV293" s="232"/>
      <c r="AW293" s="232"/>
      <c r="AX293" s="232"/>
      <c r="AY293" s="232"/>
      <c r="AZ293" s="232"/>
      <c r="BA293" s="232"/>
      <c r="BB293" s="233"/>
      <c r="BC293" s="240">
        <v>300</v>
      </c>
      <c r="BD293" s="241"/>
      <c r="BE293" s="241"/>
      <c r="BF293" s="241"/>
      <c r="BG293" s="241"/>
      <c r="BH293" s="241"/>
      <c r="BI293" s="241"/>
      <c r="BJ293" s="241"/>
      <c r="BK293" s="241"/>
      <c r="BL293" s="241"/>
      <c r="BM293" s="242"/>
      <c r="BN293" s="267">
        <v>7500</v>
      </c>
      <c r="BO293" s="268"/>
      <c r="BP293" s="268"/>
      <c r="BQ293" s="268"/>
      <c r="BR293" s="268"/>
      <c r="BS293" s="268"/>
      <c r="BT293" s="268"/>
      <c r="BU293" s="268"/>
      <c r="BV293" s="268"/>
      <c r="BW293" s="268"/>
      <c r="BX293" s="268"/>
      <c r="BY293" s="268"/>
      <c r="BZ293" s="268"/>
      <c r="CA293" s="268"/>
      <c r="CB293" s="269"/>
    </row>
    <row r="294" spans="1:80" ht="15.75">
      <c r="A294" s="125">
        <v>71</v>
      </c>
      <c r="B294" s="126"/>
      <c r="C294" s="126"/>
      <c r="D294" s="127"/>
      <c r="E294" s="125" t="s">
        <v>471</v>
      </c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6"/>
      <c r="AJ294" s="126"/>
      <c r="AK294" s="126"/>
      <c r="AL294" s="126"/>
      <c r="AM294" s="126"/>
      <c r="AN294" s="126"/>
      <c r="AO294" s="126"/>
      <c r="AP294" s="126"/>
      <c r="AQ294" s="126"/>
      <c r="AR294" s="127"/>
      <c r="AS294" s="231">
        <v>20</v>
      </c>
      <c r="AT294" s="232"/>
      <c r="AU294" s="232"/>
      <c r="AV294" s="232"/>
      <c r="AW294" s="232"/>
      <c r="AX294" s="232"/>
      <c r="AY294" s="232"/>
      <c r="AZ294" s="232"/>
      <c r="BA294" s="232"/>
      <c r="BB294" s="233"/>
      <c r="BC294" s="240">
        <v>115</v>
      </c>
      <c r="BD294" s="241"/>
      <c r="BE294" s="241"/>
      <c r="BF294" s="241"/>
      <c r="BG294" s="241"/>
      <c r="BH294" s="241"/>
      <c r="BI294" s="241"/>
      <c r="BJ294" s="241"/>
      <c r="BK294" s="241"/>
      <c r="BL294" s="241"/>
      <c r="BM294" s="242"/>
      <c r="BN294" s="267">
        <v>1300</v>
      </c>
      <c r="BO294" s="268"/>
      <c r="BP294" s="268"/>
      <c r="BQ294" s="268"/>
      <c r="BR294" s="268"/>
      <c r="BS294" s="268"/>
      <c r="BT294" s="268"/>
      <c r="BU294" s="268"/>
      <c r="BV294" s="268"/>
      <c r="BW294" s="268"/>
      <c r="BX294" s="268"/>
      <c r="BY294" s="268"/>
      <c r="BZ294" s="268"/>
      <c r="CA294" s="268"/>
      <c r="CB294" s="269"/>
    </row>
    <row r="295" spans="1:80" ht="15.75">
      <c r="A295" s="125">
        <v>72</v>
      </c>
      <c r="B295" s="126"/>
      <c r="C295" s="126"/>
      <c r="D295" s="127"/>
      <c r="E295" s="125" t="s">
        <v>472</v>
      </c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  <c r="AP295" s="126"/>
      <c r="AQ295" s="126"/>
      <c r="AR295" s="127"/>
      <c r="AS295" s="231">
        <v>20</v>
      </c>
      <c r="AT295" s="232"/>
      <c r="AU295" s="232"/>
      <c r="AV295" s="232"/>
      <c r="AW295" s="232"/>
      <c r="AX295" s="232"/>
      <c r="AY295" s="232"/>
      <c r="AZ295" s="232"/>
      <c r="BA295" s="232"/>
      <c r="BB295" s="233"/>
      <c r="BC295" s="240">
        <v>600</v>
      </c>
      <c r="BD295" s="241"/>
      <c r="BE295" s="241"/>
      <c r="BF295" s="241"/>
      <c r="BG295" s="241"/>
      <c r="BH295" s="241"/>
      <c r="BI295" s="241"/>
      <c r="BJ295" s="241"/>
      <c r="BK295" s="241"/>
      <c r="BL295" s="241"/>
      <c r="BM295" s="242"/>
      <c r="BN295" s="267">
        <v>12000</v>
      </c>
      <c r="BO295" s="268"/>
      <c r="BP295" s="268"/>
      <c r="BQ295" s="268"/>
      <c r="BR295" s="268"/>
      <c r="BS295" s="268"/>
      <c r="BT295" s="268"/>
      <c r="BU295" s="268"/>
      <c r="BV295" s="268"/>
      <c r="BW295" s="268"/>
      <c r="BX295" s="268"/>
      <c r="BY295" s="268"/>
      <c r="BZ295" s="268"/>
      <c r="CA295" s="268"/>
      <c r="CB295" s="269"/>
    </row>
    <row r="296" spans="1:80" ht="15.75">
      <c r="A296" s="125">
        <v>73</v>
      </c>
      <c r="B296" s="126"/>
      <c r="C296" s="126"/>
      <c r="D296" s="127"/>
      <c r="E296" s="125" t="s">
        <v>473</v>
      </c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  <c r="AQ296" s="126"/>
      <c r="AR296" s="127"/>
      <c r="AS296" s="231">
        <v>1</v>
      </c>
      <c r="AT296" s="232"/>
      <c r="AU296" s="232"/>
      <c r="AV296" s="232"/>
      <c r="AW296" s="232"/>
      <c r="AX296" s="232"/>
      <c r="AY296" s="232"/>
      <c r="AZ296" s="232"/>
      <c r="BA296" s="232"/>
      <c r="BB296" s="233"/>
      <c r="BC296" s="240">
        <v>1956</v>
      </c>
      <c r="BD296" s="241"/>
      <c r="BE296" s="241"/>
      <c r="BF296" s="241"/>
      <c r="BG296" s="241"/>
      <c r="BH296" s="241"/>
      <c r="BI296" s="241"/>
      <c r="BJ296" s="241"/>
      <c r="BK296" s="241"/>
      <c r="BL296" s="241"/>
      <c r="BM296" s="242"/>
      <c r="BN296" s="267">
        <v>1956</v>
      </c>
      <c r="BO296" s="268"/>
      <c r="BP296" s="268"/>
      <c r="BQ296" s="268"/>
      <c r="BR296" s="268"/>
      <c r="BS296" s="268"/>
      <c r="BT296" s="268"/>
      <c r="BU296" s="268"/>
      <c r="BV296" s="268"/>
      <c r="BW296" s="268"/>
      <c r="BX296" s="268"/>
      <c r="BY296" s="268"/>
      <c r="BZ296" s="268"/>
      <c r="CA296" s="268"/>
      <c r="CB296" s="269"/>
    </row>
    <row r="297" spans="1:80" ht="15.75">
      <c r="A297" s="125">
        <v>74</v>
      </c>
      <c r="B297" s="126"/>
      <c r="C297" s="126"/>
      <c r="D297" s="127"/>
      <c r="E297" s="125" t="s">
        <v>474</v>
      </c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7"/>
      <c r="AS297" s="231">
        <v>20</v>
      </c>
      <c r="AT297" s="232"/>
      <c r="AU297" s="232"/>
      <c r="AV297" s="232"/>
      <c r="AW297" s="232"/>
      <c r="AX297" s="232"/>
      <c r="AY297" s="232"/>
      <c r="AZ297" s="232"/>
      <c r="BA297" s="232"/>
      <c r="BB297" s="233"/>
      <c r="BC297" s="240">
        <v>150</v>
      </c>
      <c r="BD297" s="241"/>
      <c r="BE297" s="241"/>
      <c r="BF297" s="241"/>
      <c r="BG297" s="241"/>
      <c r="BH297" s="241"/>
      <c r="BI297" s="241"/>
      <c r="BJ297" s="241"/>
      <c r="BK297" s="241"/>
      <c r="BL297" s="241"/>
      <c r="BM297" s="242"/>
      <c r="BN297" s="267">
        <v>3000</v>
      </c>
      <c r="BO297" s="268"/>
      <c r="BP297" s="268"/>
      <c r="BQ297" s="268"/>
      <c r="BR297" s="268"/>
      <c r="BS297" s="268"/>
      <c r="BT297" s="268"/>
      <c r="BU297" s="268"/>
      <c r="BV297" s="268"/>
      <c r="BW297" s="268"/>
      <c r="BX297" s="268"/>
      <c r="BY297" s="268"/>
      <c r="BZ297" s="268"/>
      <c r="CA297" s="268"/>
      <c r="CB297" s="269"/>
    </row>
    <row r="298" spans="1:80" ht="15.75">
      <c r="A298" s="125">
        <v>75</v>
      </c>
      <c r="B298" s="126"/>
      <c r="C298" s="126"/>
      <c r="D298" s="127"/>
      <c r="E298" s="125" t="s">
        <v>475</v>
      </c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  <c r="AQ298" s="126"/>
      <c r="AR298" s="127"/>
      <c r="AS298" s="231">
        <v>1</v>
      </c>
      <c r="AT298" s="232"/>
      <c r="AU298" s="232"/>
      <c r="AV298" s="232"/>
      <c r="AW298" s="232"/>
      <c r="AX298" s="232"/>
      <c r="AY298" s="232"/>
      <c r="AZ298" s="232"/>
      <c r="BA298" s="232"/>
      <c r="BB298" s="233"/>
      <c r="BC298" s="240">
        <v>4100</v>
      </c>
      <c r="BD298" s="241"/>
      <c r="BE298" s="241"/>
      <c r="BF298" s="241"/>
      <c r="BG298" s="241"/>
      <c r="BH298" s="241"/>
      <c r="BI298" s="241"/>
      <c r="BJ298" s="241"/>
      <c r="BK298" s="241"/>
      <c r="BL298" s="241"/>
      <c r="BM298" s="242"/>
      <c r="BN298" s="267">
        <v>4100</v>
      </c>
      <c r="BO298" s="268"/>
      <c r="BP298" s="268"/>
      <c r="BQ298" s="268"/>
      <c r="BR298" s="268"/>
      <c r="BS298" s="268"/>
      <c r="BT298" s="268"/>
      <c r="BU298" s="268"/>
      <c r="BV298" s="268"/>
      <c r="BW298" s="268"/>
      <c r="BX298" s="268"/>
      <c r="BY298" s="268"/>
      <c r="BZ298" s="268"/>
      <c r="CA298" s="268"/>
      <c r="CB298" s="269"/>
    </row>
    <row r="299" spans="1:80" ht="15.75">
      <c r="A299" s="125">
        <v>76</v>
      </c>
      <c r="B299" s="126"/>
      <c r="C299" s="126"/>
      <c r="D299" s="127"/>
      <c r="E299" s="125" t="s">
        <v>476</v>
      </c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7"/>
      <c r="AS299" s="231">
        <v>1</v>
      </c>
      <c r="AT299" s="232"/>
      <c r="AU299" s="232"/>
      <c r="AV299" s="232"/>
      <c r="AW299" s="232"/>
      <c r="AX299" s="232"/>
      <c r="AY299" s="232"/>
      <c r="AZ299" s="232"/>
      <c r="BA299" s="232"/>
      <c r="BB299" s="233"/>
      <c r="BC299" s="240">
        <v>2500</v>
      </c>
      <c r="BD299" s="241"/>
      <c r="BE299" s="241"/>
      <c r="BF299" s="241"/>
      <c r="BG299" s="241"/>
      <c r="BH299" s="241"/>
      <c r="BI299" s="241"/>
      <c r="BJ299" s="241"/>
      <c r="BK299" s="241"/>
      <c r="BL299" s="241"/>
      <c r="BM299" s="242"/>
      <c r="BN299" s="267">
        <v>2500</v>
      </c>
      <c r="BO299" s="268"/>
      <c r="BP299" s="268"/>
      <c r="BQ299" s="268"/>
      <c r="BR299" s="268"/>
      <c r="BS299" s="268"/>
      <c r="BT299" s="268"/>
      <c r="BU299" s="268"/>
      <c r="BV299" s="268"/>
      <c r="BW299" s="268"/>
      <c r="BX299" s="268"/>
      <c r="BY299" s="268"/>
      <c r="BZ299" s="268"/>
      <c r="CA299" s="268"/>
      <c r="CB299" s="269"/>
    </row>
    <row r="300" spans="1:80" ht="15.75">
      <c r="A300" s="234">
        <v>77</v>
      </c>
      <c r="B300" s="235"/>
      <c r="C300" s="235"/>
      <c r="D300" s="236"/>
      <c r="E300" s="125" t="s">
        <v>477</v>
      </c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  <c r="AQ300" s="126"/>
      <c r="AR300" s="127"/>
      <c r="AS300" s="228">
        <v>1</v>
      </c>
      <c r="AT300" s="229"/>
      <c r="AU300" s="229"/>
      <c r="AV300" s="229"/>
      <c r="AW300" s="229"/>
      <c r="AX300" s="229"/>
      <c r="AY300" s="229"/>
      <c r="AZ300" s="229"/>
      <c r="BA300" s="229"/>
      <c r="BB300" s="230"/>
      <c r="BC300" s="240">
        <v>1700</v>
      </c>
      <c r="BD300" s="241"/>
      <c r="BE300" s="241"/>
      <c r="BF300" s="241"/>
      <c r="BG300" s="241"/>
      <c r="BH300" s="241"/>
      <c r="BI300" s="241"/>
      <c r="BJ300" s="241"/>
      <c r="BK300" s="241"/>
      <c r="BL300" s="241"/>
      <c r="BM300" s="242"/>
      <c r="BN300" s="237">
        <f>AS300*BC300</f>
        <v>1700</v>
      </c>
      <c r="BO300" s="238"/>
      <c r="BP300" s="238"/>
      <c r="BQ300" s="238"/>
      <c r="BR300" s="238"/>
      <c r="BS300" s="238"/>
      <c r="BT300" s="238"/>
      <c r="BU300" s="238"/>
      <c r="BV300" s="238"/>
      <c r="BW300" s="238"/>
      <c r="BX300" s="238"/>
      <c r="BY300" s="238"/>
      <c r="BZ300" s="238"/>
      <c r="CA300" s="238"/>
      <c r="CB300" s="239"/>
    </row>
    <row r="301" spans="1:80" ht="15.75">
      <c r="A301" s="234">
        <v>78</v>
      </c>
      <c r="B301" s="235"/>
      <c r="C301" s="235"/>
      <c r="D301" s="236"/>
      <c r="E301" s="125" t="s">
        <v>478</v>
      </c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  <c r="AO301" s="126"/>
      <c r="AP301" s="126"/>
      <c r="AQ301" s="126"/>
      <c r="AR301" s="127"/>
      <c r="AS301" s="228">
        <v>1</v>
      </c>
      <c r="AT301" s="229"/>
      <c r="AU301" s="229"/>
      <c r="AV301" s="229"/>
      <c r="AW301" s="229"/>
      <c r="AX301" s="229"/>
      <c r="AY301" s="229"/>
      <c r="AZ301" s="229"/>
      <c r="BA301" s="229"/>
      <c r="BB301" s="230"/>
      <c r="BC301" s="240">
        <v>1850</v>
      </c>
      <c r="BD301" s="241"/>
      <c r="BE301" s="241"/>
      <c r="BF301" s="241"/>
      <c r="BG301" s="241"/>
      <c r="BH301" s="241"/>
      <c r="BI301" s="241"/>
      <c r="BJ301" s="241"/>
      <c r="BK301" s="241"/>
      <c r="BL301" s="241"/>
      <c r="BM301" s="242"/>
      <c r="BN301" s="237">
        <f>AS301*BC301</f>
        <v>1850</v>
      </c>
      <c r="BO301" s="238"/>
      <c r="BP301" s="238"/>
      <c r="BQ301" s="238"/>
      <c r="BR301" s="238"/>
      <c r="BS301" s="238"/>
      <c r="BT301" s="238"/>
      <c r="BU301" s="238"/>
      <c r="BV301" s="238"/>
      <c r="BW301" s="238"/>
      <c r="BX301" s="238"/>
      <c r="BY301" s="238"/>
      <c r="BZ301" s="238"/>
      <c r="CA301" s="238"/>
      <c r="CB301" s="239"/>
    </row>
    <row r="302" spans="1:80" ht="15.75">
      <c r="A302" s="125">
        <v>79</v>
      </c>
      <c r="B302" s="126"/>
      <c r="C302" s="126"/>
      <c r="D302" s="127"/>
      <c r="E302" s="125" t="s">
        <v>479</v>
      </c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7"/>
      <c r="AS302" s="231">
        <v>20</v>
      </c>
      <c r="AT302" s="232"/>
      <c r="AU302" s="232"/>
      <c r="AV302" s="232"/>
      <c r="AW302" s="232"/>
      <c r="AX302" s="232"/>
      <c r="AY302" s="232"/>
      <c r="AZ302" s="232"/>
      <c r="BA302" s="232"/>
      <c r="BB302" s="233"/>
      <c r="BC302" s="240">
        <v>350</v>
      </c>
      <c r="BD302" s="241"/>
      <c r="BE302" s="241"/>
      <c r="BF302" s="241"/>
      <c r="BG302" s="241"/>
      <c r="BH302" s="241"/>
      <c r="BI302" s="241"/>
      <c r="BJ302" s="241"/>
      <c r="BK302" s="241"/>
      <c r="BL302" s="241"/>
      <c r="BM302" s="242"/>
      <c r="BN302" s="267">
        <v>7000</v>
      </c>
      <c r="BO302" s="268"/>
      <c r="BP302" s="268"/>
      <c r="BQ302" s="268"/>
      <c r="BR302" s="268"/>
      <c r="BS302" s="268"/>
      <c r="BT302" s="268"/>
      <c r="BU302" s="268"/>
      <c r="BV302" s="268"/>
      <c r="BW302" s="268"/>
      <c r="BX302" s="268"/>
      <c r="BY302" s="268"/>
      <c r="BZ302" s="268"/>
      <c r="CA302" s="268"/>
      <c r="CB302" s="269"/>
    </row>
    <row r="303" spans="1:80" ht="15.75">
      <c r="A303" s="125">
        <v>80</v>
      </c>
      <c r="B303" s="126"/>
      <c r="C303" s="126"/>
      <c r="D303" s="127"/>
      <c r="E303" s="125" t="s">
        <v>480</v>
      </c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6"/>
      <c r="AJ303" s="126"/>
      <c r="AK303" s="126"/>
      <c r="AL303" s="126"/>
      <c r="AM303" s="126"/>
      <c r="AN303" s="126"/>
      <c r="AO303" s="126"/>
      <c r="AP303" s="126"/>
      <c r="AQ303" s="126"/>
      <c r="AR303" s="127"/>
      <c r="AS303" s="231">
        <v>20</v>
      </c>
      <c r="AT303" s="232"/>
      <c r="AU303" s="232"/>
      <c r="AV303" s="232"/>
      <c r="AW303" s="232"/>
      <c r="AX303" s="232"/>
      <c r="AY303" s="232"/>
      <c r="AZ303" s="232"/>
      <c r="BA303" s="232"/>
      <c r="BB303" s="233"/>
      <c r="BC303" s="240">
        <v>156</v>
      </c>
      <c r="BD303" s="241"/>
      <c r="BE303" s="241"/>
      <c r="BF303" s="241"/>
      <c r="BG303" s="241"/>
      <c r="BH303" s="241"/>
      <c r="BI303" s="241"/>
      <c r="BJ303" s="241"/>
      <c r="BK303" s="241"/>
      <c r="BL303" s="241"/>
      <c r="BM303" s="242"/>
      <c r="BN303" s="267">
        <v>3120</v>
      </c>
      <c r="BO303" s="268"/>
      <c r="BP303" s="268"/>
      <c r="BQ303" s="268"/>
      <c r="BR303" s="268"/>
      <c r="BS303" s="268"/>
      <c r="BT303" s="268"/>
      <c r="BU303" s="268"/>
      <c r="BV303" s="268"/>
      <c r="BW303" s="268"/>
      <c r="BX303" s="268"/>
      <c r="BY303" s="268"/>
      <c r="BZ303" s="268"/>
      <c r="CA303" s="268"/>
      <c r="CB303" s="269"/>
    </row>
    <row r="304" spans="1:80" ht="15.75">
      <c r="A304" s="125">
        <v>81</v>
      </c>
      <c r="B304" s="126"/>
      <c r="C304" s="126"/>
      <c r="D304" s="127"/>
      <c r="E304" s="125" t="s">
        <v>481</v>
      </c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6"/>
      <c r="AJ304" s="126"/>
      <c r="AK304" s="126"/>
      <c r="AL304" s="126"/>
      <c r="AM304" s="126"/>
      <c r="AN304" s="126"/>
      <c r="AO304" s="126"/>
      <c r="AP304" s="126"/>
      <c r="AQ304" s="126"/>
      <c r="AR304" s="127"/>
      <c r="AS304" s="231">
        <v>1</v>
      </c>
      <c r="AT304" s="232"/>
      <c r="AU304" s="232"/>
      <c r="AV304" s="232"/>
      <c r="AW304" s="232"/>
      <c r="AX304" s="232"/>
      <c r="AY304" s="232"/>
      <c r="AZ304" s="232"/>
      <c r="BA304" s="232"/>
      <c r="BB304" s="233"/>
      <c r="BC304" s="240">
        <v>320</v>
      </c>
      <c r="BD304" s="241"/>
      <c r="BE304" s="241"/>
      <c r="BF304" s="241"/>
      <c r="BG304" s="241"/>
      <c r="BH304" s="241"/>
      <c r="BI304" s="241"/>
      <c r="BJ304" s="241"/>
      <c r="BK304" s="241"/>
      <c r="BL304" s="241"/>
      <c r="BM304" s="242"/>
      <c r="BN304" s="267">
        <v>320</v>
      </c>
      <c r="BO304" s="268"/>
      <c r="BP304" s="268"/>
      <c r="BQ304" s="268"/>
      <c r="BR304" s="268"/>
      <c r="BS304" s="268"/>
      <c r="BT304" s="268"/>
      <c r="BU304" s="268"/>
      <c r="BV304" s="268"/>
      <c r="BW304" s="268"/>
      <c r="BX304" s="268"/>
      <c r="BY304" s="268"/>
      <c r="BZ304" s="268"/>
      <c r="CA304" s="268"/>
      <c r="CB304" s="269"/>
    </row>
    <row r="305" spans="1:80" ht="15.75">
      <c r="A305" s="125">
        <v>82</v>
      </c>
      <c r="B305" s="126"/>
      <c r="C305" s="126"/>
      <c r="D305" s="127"/>
      <c r="E305" s="125" t="s">
        <v>482</v>
      </c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  <c r="AO305" s="126"/>
      <c r="AP305" s="126"/>
      <c r="AQ305" s="126"/>
      <c r="AR305" s="127"/>
      <c r="AS305" s="231">
        <v>1</v>
      </c>
      <c r="AT305" s="232"/>
      <c r="AU305" s="232"/>
      <c r="AV305" s="232"/>
      <c r="AW305" s="232"/>
      <c r="AX305" s="232"/>
      <c r="AY305" s="232"/>
      <c r="AZ305" s="232"/>
      <c r="BA305" s="232"/>
      <c r="BB305" s="233"/>
      <c r="BC305" s="240">
        <v>450</v>
      </c>
      <c r="BD305" s="241"/>
      <c r="BE305" s="241"/>
      <c r="BF305" s="241"/>
      <c r="BG305" s="241"/>
      <c r="BH305" s="241"/>
      <c r="BI305" s="241"/>
      <c r="BJ305" s="241"/>
      <c r="BK305" s="241"/>
      <c r="BL305" s="241"/>
      <c r="BM305" s="242"/>
      <c r="BN305" s="267">
        <v>450</v>
      </c>
      <c r="BO305" s="268"/>
      <c r="BP305" s="268"/>
      <c r="BQ305" s="268"/>
      <c r="BR305" s="268"/>
      <c r="BS305" s="268"/>
      <c r="BT305" s="268"/>
      <c r="BU305" s="268"/>
      <c r="BV305" s="268"/>
      <c r="BW305" s="268"/>
      <c r="BX305" s="268"/>
      <c r="BY305" s="268"/>
      <c r="BZ305" s="268"/>
      <c r="CA305" s="268"/>
      <c r="CB305" s="269"/>
    </row>
    <row r="306" spans="1:80" ht="15.75">
      <c r="A306" s="125">
        <v>83</v>
      </c>
      <c r="B306" s="126"/>
      <c r="C306" s="126"/>
      <c r="D306" s="127"/>
      <c r="E306" s="125" t="s">
        <v>483</v>
      </c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N306" s="126"/>
      <c r="AO306" s="126"/>
      <c r="AP306" s="126"/>
      <c r="AQ306" s="126"/>
      <c r="AR306" s="127"/>
      <c r="AS306" s="231">
        <v>1</v>
      </c>
      <c r="AT306" s="232"/>
      <c r="AU306" s="232"/>
      <c r="AV306" s="232"/>
      <c r="AW306" s="232"/>
      <c r="AX306" s="232"/>
      <c r="AY306" s="232"/>
      <c r="AZ306" s="232"/>
      <c r="BA306" s="232"/>
      <c r="BB306" s="233"/>
      <c r="BC306" s="240">
        <v>420</v>
      </c>
      <c r="BD306" s="241"/>
      <c r="BE306" s="241"/>
      <c r="BF306" s="241"/>
      <c r="BG306" s="241"/>
      <c r="BH306" s="241"/>
      <c r="BI306" s="241"/>
      <c r="BJ306" s="241"/>
      <c r="BK306" s="241"/>
      <c r="BL306" s="241"/>
      <c r="BM306" s="242"/>
      <c r="BN306" s="267">
        <v>420</v>
      </c>
      <c r="BO306" s="268"/>
      <c r="BP306" s="268"/>
      <c r="BQ306" s="268"/>
      <c r="BR306" s="268"/>
      <c r="BS306" s="268"/>
      <c r="BT306" s="268"/>
      <c r="BU306" s="268"/>
      <c r="BV306" s="268"/>
      <c r="BW306" s="268"/>
      <c r="BX306" s="268"/>
      <c r="BY306" s="268"/>
      <c r="BZ306" s="268"/>
      <c r="CA306" s="268"/>
      <c r="CB306" s="269"/>
    </row>
    <row r="307" spans="1:80" ht="15.75">
      <c r="A307" s="125">
        <v>84</v>
      </c>
      <c r="B307" s="126"/>
      <c r="C307" s="126"/>
      <c r="D307" s="127"/>
      <c r="E307" s="125" t="s">
        <v>484</v>
      </c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  <c r="AQ307" s="126"/>
      <c r="AR307" s="127"/>
      <c r="AS307" s="231">
        <v>20</v>
      </c>
      <c r="AT307" s="232"/>
      <c r="AU307" s="232"/>
      <c r="AV307" s="232"/>
      <c r="AW307" s="232"/>
      <c r="AX307" s="232"/>
      <c r="AY307" s="232"/>
      <c r="AZ307" s="232"/>
      <c r="BA307" s="232"/>
      <c r="BB307" s="233"/>
      <c r="BC307" s="240">
        <v>354</v>
      </c>
      <c r="BD307" s="241"/>
      <c r="BE307" s="241"/>
      <c r="BF307" s="241"/>
      <c r="BG307" s="241"/>
      <c r="BH307" s="241"/>
      <c r="BI307" s="241"/>
      <c r="BJ307" s="241"/>
      <c r="BK307" s="241"/>
      <c r="BL307" s="241"/>
      <c r="BM307" s="242"/>
      <c r="BN307" s="267">
        <v>7080</v>
      </c>
      <c r="BO307" s="268"/>
      <c r="BP307" s="268"/>
      <c r="BQ307" s="268"/>
      <c r="BR307" s="268"/>
      <c r="BS307" s="268"/>
      <c r="BT307" s="268"/>
      <c r="BU307" s="268"/>
      <c r="BV307" s="268"/>
      <c r="BW307" s="268"/>
      <c r="BX307" s="268"/>
      <c r="BY307" s="268"/>
      <c r="BZ307" s="268"/>
      <c r="CA307" s="268"/>
      <c r="CB307" s="269"/>
    </row>
    <row r="308" spans="1:80" ht="15.75">
      <c r="A308" s="125">
        <v>85</v>
      </c>
      <c r="B308" s="126"/>
      <c r="C308" s="126"/>
      <c r="D308" s="127"/>
      <c r="E308" s="125" t="s">
        <v>485</v>
      </c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26"/>
      <c r="AP308" s="126"/>
      <c r="AQ308" s="126"/>
      <c r="AR308" s="127"/>
      <c r="AS308" s="231">
        <v>3</v>
      </c>
      <c r="AT308" s="232"/>
      <c r="AU308" s="232"/>
      <c r="AV308" s="232"/>
      <c r="AW308" s="232"/>
      <c r="AX308" s="232"/>
      <c r="AY308" s="232"/>
      <c r="AZ308" s="232"/>
      <c r="BA308" s="232"/>
      <c r="BB308" s="233"/>
      <c r="BC308" s="240">
        <v>5300</v>
      </c>
      <c r="BD308" s="241"/>
      <c r="BE308" s="241"/>
      <c r="BF308" s="241"/>
      <c r="BG308" s="241"/>
      <c r="BH308" s="241"/>
      <c r="BI308" s="241"/>
      <c r="BJ308" s="241"/>
      <c r="BK308" s="241"/>
      <c r="BL308" s="241"/>
      <c r="BM308" s="242"/>
      <c r="BN308" s="267">
        <v>15900</v>
      </c>
      <c r="BO308" s="268"/>
      <c r="BP308" s="268"/>
      <c r="BQ308" s="268"/>
      <c r="BR308" s="268"/>
      <c r="BS308" s="268"/>
      <c r="BT308" s="268"/>
      <c r="BU308" s="268"/>
      <c r="BV308" s="268"/>
      <c r="BW308" s="268"/>
      <c r="BX308" s="268"/>
      <c r="BY308" s="268"/>
      <c r="BZ308" s="268"/>
      <c r="CA308" s="268"/>
      <c r="CB308" s="269"/>
    </row>
    <row r="309" spans="1:80" ht="15.75">
      <c r="A309" s="125">
        <v>86</v>
      </c>
      <c r="B309" s="126"/>
      <c r="C309" s="126"/>
      <c r="D309" s="127"/>
      <c r="E309" s="125" t="s">
        <v>486</v>
      </c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  <c r="AQ309" s="126"/>
      <c r="AR309" s="127"/>
      <c r="AS309" s="231">
        <v>1</v>
      </c>
      <c r="AT309" s="232"/>
      <c r="AU309" s="232"/>
      <c r="AV309" s="232"/>
      <c r="AW309" s="232"/>
      <c r="AX309" s="232"/>
      <c r="AY309" s="232"/>
      <c r="AZ309" s="232"/>
      <c r="BA309" s="232"/>
      <c r="BB309" s="233"/>
      <c r="BC309" s="240">
        <v>1310</v>
      </c>
      <c r="BD309" s="241"/>
      <c r="BE309" s="241"/>
      <c r="BF309" s="241"/>
      <c r="BG309" s="241"/>
      <c r="BH309" s="241"/>
      <c r="BI309" s="241"/>
      <c r="BJ309" s="241"/>
      <c r="BK309" s="241"/>
      <c r="BL309" s="241"/>
      <c r="BM309" s="242"/>
      <c r="BN309" s="267">
        <v>1310</v>
      </c>
      <c r="BO309" s="268"/>
      <c r="BP309" s="268"/>
      <c r="BQ309" s="268"/>
      <c r="BR309" s="268"/>
      <c r="BS309" s="268"/>
      <c r="BT309" s="268"/>
      <c r="BU309" s="268"/>
      <c r="BV309" s="268"/>
      <c r="BW309" s="268"/>
      <c r="BX309" s="268"/>
      <c r="BY309" s="268"/>
      <c r="BZ309" s="268"/>
      <c r="CA309" s="268"/>
      <c r="CB309" s="269"/>
    </row>
    <row r="310" spans="1:80" ht="15.75">
      <c r="A310" s="125">
        <v>87</v>
      </c>
      <c r="B310" s="126"/>
      <c r="C310" s="126"/>
      <c r="D310" s="127"/>
      <c r="E310" s="125" t="s">
        <v>487</v>
      </c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26"/>
      <c r="AP310" s="126"/>
      <c r="AQ310" s="126"/>
      <c r="AR310" s="127"/>
      <c r="AS310" s="231">
        <v>20</v>
      </c>
      <c r="AT310" s="232"/>
      <c r="AU310" s="232"/>
      <c r="AV310" s="232"/>
      <c r="AW310" s="232"/>
      <c r="AX310" s="232"/>
      <c r="AY310" s="232"/>
      <c r="AZ310" s="232"/>
      <c r="BA310" s="232"/>
      <c r="BB310" s="233"/>
      <c r="BC310" s="240">
        <v>350</v>
      </c>
      <c r="BD310" s="241"/>
      <c r="BE310" s="241"/>
      <c r="BF310" s="241"/>
      <c r="BG310" s="241"/>
      <c r="BH310" s="241"/>
      <c r="BI310" s="241"/>
      <c r="BJ310" s="241"/>
      <c r="BK310" s="241"/>
      <c r="BL310" s="241"/>
      <c r="BM310" s="242"/>
      <c r="BN310" s="267">
        <v>7000</v>
      </c>
      <c r="BO310" s="268"/>
      <c r="BP310" s="268"/>
      <c r="BQ310" s="268"/>
      <c r="BR310" s="268"/>
      <c r="BS310" s="268"/>
      <c r="BT310" s="268"/>
      <c r="BU310" s="268"/>
      <c r="BV310" s="268"/>
      <c r="BW310" s="268"/>
      <c r="BX310" s="268"/>
      <c r="BY310" s="268"/>
      <c r="BZ310" s="268"/>
      <c r="CA310" s="268"/>
      <c r="CB310" s="269"/>
    </row>
    <row r="311" spans="1:80" ht="15.75" customHeight="1">
      <c r="A311" s="125">
        <v>88</v>
      </c>
      <c r="B311" s="126"/>
      <c r="C311" s="126"/>
      <c r="D311" s="127"/>
      <c r="E311" s="285" t="s">
        <v>521</v>
      </c>
      <c r="F311" s="286"/>
      <c r="G311" s="286"/>
      <c r="H311" s="286"/>
      <c r="I311" s="286"/>
      <c r="J311" s="286"/>
      <c r="K311" s="286"/>
      <c r="L311" s="286"/>
      <c r="M311" s="286"/>
      <c r="N311" s="286"/>
      <c r="O311" s="286"/>
      <c r="P311" s="286"/>
      <c r="Q311" s="286"/>
      <c r="R311" s="286"/>
      <c r="S311" s="286"/>
      <c r="T311" s="286"/>
      <c r="U311" s="286"/>
      <c r="V311" s="286"/>
      <c r="W311" s="286"/>
      <c r="X311" s="286"/>
      <c r="Y311" s="286"/>
      <c r="Z311" s="286"/>
      <c r="AA311" s="286"/>
      <c r="AB311" s="286"/>
      <c r="AC311" s="286"/>
      <c r="AD311" s="286"/>
      <c r="AE311" s="286"/>
      <c r="AF311" s="286"/>
      <c r="AG311" s="286"/>
      <c r="AH311" s="286"/>
      <c r="AI311" s="286"/>
      <c r="AJ311" s="286"/>
      <c r="AK311" s="286"/>
      <c r="AL311" s="286"/>
      <c r="AM311" s="286"/>
      <c r="AN311" s="286"/>
      <c r="AO311" s="286"/>
      <c r="AP311" s="286"/>
      <c r="AQ311" s="286"/>
      <c r="AR311" s="287"/>
      <c r="AS311" s="231">
        <v>1</v>
      </c>
      <c r="AT311" s="232"/>
      <c r="AU311" s="232"/>
      <c r="AV311" s="232"/>
      <c r="AW311" s="232"/>
      <c r="AX311" s="232"/>
      <c r="AY311" s="232"/>
      <c r="AZ311" s="232"/>
      <c r="BA311" s="232"/>
      <c r="BB311" s="233"/>
      <c r="BC311" s="240">
        <v>4000</v>
      </c>
      <c r="BD311" s="241"/>
      <c r="BE311" s="241"/>
      <c r="BF311" s="241"/>
      <c r="BG311" s="241"/>
      <c r="BH311" s="241"/>
      <c r="BI311" s="241"/>
      <c r="BJ311" s="241"/>
      <c r="BK311" s="241"/>
      <c r="BL311" s="241"/>
      <c r="BM311" s="242"/>
      <c r="BN311" s="267">
        <v>4000</v>
      </c>
      <c r="BO311" s="268"/>
      <c r="BP311" s="268"/>
      <c r="BQ311" s="268"/>
      <c r="BR311" s="268"/>
      <c r="BS311" s="268"/>
      <c r="BT311" s="268"/>
      <c r="BU311" s="268"/>
      <c r="BV311" s="268"/>
      <c r="BW311" s="268"/>
      <c r="BX311" s="268"/>
      <c r="BY311" s="268"/>
      <c r="BZ311" s="268"/>
      <c r="CA311" s="268"/>
      <c r="CB311" s="269"/>
    </row>
    <row r="312" spans="1:80" ht="15.75">
      <c r="A312" s="125">
        <v>89</v>
      </c>
      <c r="B312" s="126"/>
      <c r="C312" s="126"/>
      <c r="D312" s="127"/>
      <c r="E312" s="125" t="s">
        <v>488</v>
      </c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26"/>
      <c r="AP312" s="126"/>
      <c r="AQ312" s="126"/>
      <c r="AR312" s="127"/>
      <c r="AS312" s="231">
        <v>20</v>
      </c>
      <c r="AT312" s="232"/>
      <c r="AU312" s="232"/>
      <c r="AV312" s="232"/>
      <c r="AW312" s="232"/>
      <c r="AX312" s="232"/>
      <c r="AY312" s="232"/>
      <c r="AZ312" s="232"/>
      <c r="BA312" s="232"/>
      <c r="BB312" s="233"/>
      <c r="BC312" s="240">
        <v>590</v>
      </c>
      <c r="BD312" s="241"/>
      <c r="BE312" s="241"/>
      <c r="BF312" s="241"/>
      <c r="BG312" s="241"/>
      <c r="BH312" s="241"/>
      <c r="BI312" s="241"/>
      <c r="BJ312" s="241"/>
      <c r="BK312" s="241"/>
      <c r="BL312" s="241"/>
      <c r="BM312" s="242"/>
      <c r="BN312" s="267">
        <v>11800</v>
      </c>
      <c r="BO312" s="268"/>
      <c r="BP312" s="268"/>
      <c r="BQ312" s="268"/>
      <c r="BR312" s="268"/>
      <c r="BS312" s="268"/>
      <c r="BT312" s="268"/>
      <c r="BU312" s="268"/>
      <c r="BV312" s="268"/>
      <c r="BW312" s="268"/>
      <c r="BX312" s="268"/>
      <c r="BY312" s="268"/>
      <c r="BZ312" s="268"/>
      <c r="CA312" s="268"/>
      <c r="CB312" s="269"/>
    </row>
    <row r="313" spans="1:80" ht="15.75">
      <c r="A313" s="125">
        <v>90</v>
      </c>
      <c r="B313" s="126"/>
      <c r="C313" s="126"/>
      <c r="D313" s="127"/>
      <c r="E313" s="125" t="s">
        <v>489</v>
      </c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26"/>
      <c r="AP313" s="126"/>
      <c r="AQ313" s="126"/>
      <c r="AR313" s="127"/>
      <c r="AS313" s="231">
        <v>20</v>
      </c>
      <c r="AT313" s="232"/>
      <c r="AU313" s="232"/>
      <c r="AV313" s="232"/>
      <c r="AW313" s="232"/>
      <c r="AX313" s="232"/>
      <c r="AY313" s="232"/>
      <c r="AZ313" s="232"/>
      <c r="BA313" s="232"/>
      <c r="BB313" s="233"/>
      <c r="BC313" s="240">
        <v>700</v>
      </c>
      <c r="BD313" s="241"/>
      <c r="BE313" s="241"/>
      <c r="BF313" s="241"/>
      <c r="BG313" s="241"/>
      <c r="BH313" s="241"/>
      <c r="BI313" s="241"/>
      <c r="BJ313" s="241"/>
      <c r="BK313" s="241"/>
      <c r="BL313" s="241"/>
      <c r="BM313" s="242"/>
      <c r="BN313" s="267">
        <v>1400</v>
      </c>
      <c r="BO313" s="268"/>
      <c r="BP313" s="268"/>
      <c r="BQ313" s="268"/>
      <c r="BR313" s="268"/>
      <c r="BS313" s="268"/>
      <c r="BT313" s="268"/>
      <c r="BU313" s="268"/>
      <c r="BV313" s="268"/>
      <c r="BW313" s="268"/>
      <c r="BX313" s="268"/>
      <c r="BY313" s="268"/>
      <c r="BZ313" s="268"/>
      <c r="CA313" s="268"/>
      <c r="CB313" s="269"/>
    </row>
    <row r="314" spans="1:80" ht="15.75">
      <c r="A314" s="125">
        <v>91</v>
      </c>
      <c r="B314" s="126"/>
      <c r="C314" s="126"/>
      <c r="D314" s="127"/>
      <c r="E314" s="294" t="s">
        <v>490</v>
      </c>
      <c r="F314" s="295"/>
      <c r="G314" s="295"/>
      <c r="H314" s="295"/>
      <c r="I314" s="295"/>
      <c r="J314" s="295"/>
      <c r="K314" s="295"/>
      <c r="L314" s="295"/>
      <c r="M314" s="295"/>
      <c r="N314" s="295"/>
      <c r="O314" s="295"/>
      <c r="P314" s="295"/>
      <c r="Q314" s="295"/>
      <c r="R314" s="295"/>
      <c r="S314" s="295"/>
      <c r="T314" s="295"/>
      <c r="U314" s="295"/>
      <c r="V314" s="295"/>
      <c r="W314" s="295"/>
      <c r="X314" s="295"/>
      <c r="Y314" s="295"/>
      <c r="Z314" s="295"/>
      <c r="AA314" s="295"/>
      <c r="AB314" s="295"/>
      <c r="AC314" s="295"/>
      <c r="AD314" s="295"/>
      <c r="AE314" s="295"/>
      <c r="AF314" s="295"/>
      <c r="AG314" s="295"/>
      <c r="AH314" s="295"/>
      <c r="AI314" s="295"/>
      <c r="AJ314" s="295"/>
      <c r="AK314" s="295"/>
      <c r="AL314" s="295"/>
      <c r="AM314" s="295"/>
      <c r="AN314" s="295"/>
      <c r="AO314" s="295"/>
      <c r="AP314" s="295"/>
      <c r="AQ314" s="295"/>
      <c r="AR314" s="296"/>
      <c r="AS314" s="231">
        <v>20</v>
      </c>
      <c r="AT314" s="232"/>
      <c r="AU314" s="232"/>
      <c r="AV314" s="232"/>
      <c r="AW314" s="232"/>
      <c r="AX314" s="232"/>
      <c r="AY314" s="232"/>
      <c r="AZ314" s="232"/>
      <c r="BA314" s="232"/>
      <c r="BB314" s="233"/>
      <c r="BC314" s="240">
        <v>350</v>
      </c>
      <c r="BD314" s="241"/>
      <c r="BE314" s="241"/>
      <c r="BF314" s="241"/>
      <c r="BG314" s="241"/>
      <c r="BH314" s="241"/>
      <c r="BI314" s="241"/>
      <c r="BJ314" s="241"/>
      <c r="BK314" s="241"/>
      <c r="BL314" s="241"/>
      <c r="BM314" s="242"/>
      <c r="BN314" s="267">
        <v>7000</v>
      </c>
      <c r="BO314" s="268"/>
      <c r="BP314" s="268"/>
      <c r="BQ314" s="268"/>
      <c r="BR314" s="268"/>
      <c r="BS314" s="268"/>
      <c r="BT314" s="268"/>
      <c r="BU314" s="268"/>
      <c r="BV314" s="268"/>
      <c r="BW314" s="268"/>
      <c r="BX314" s="268"/>
      <c r="BY314" s="268"/>
      <c r="BZ314" s="268"/>
      <c r="CA314" s="268"/>
      <c r="CB314" s="269"/>
    </row>
    <row r="315" spans="1:80" ht="15.75">
      <c r="A315" s="125">
        <v>92</v>
      </c>
      <c r="B315" s="126"/>
      <c r="C315" s="126"/>
      <c r="D315" s="127"/>
      <c r="E315" s="294" t="s">
        <v>491</v>
      </c>
      <c r="F315" s="295"/>
      <c r="G315" s="295"/>
      <c r="H315" s="295"/>
      <c r="I315" s="295"/>
      <c r="J315" s="295"/>
      <c r="K315" s="295"/>
      <c r="L315" s="295"/>
      <c r="M315" s="295"/>
      <c r="N315" s="295"/>
      <c r="O315" s="295"/>
      <c r="P315" s="295"/>
      <c r="Q315" s="295"/>
      <c r="R315" s="295"/>
      <c r="S315" s="295"/>
      <c r="T315" s="295"/>
      <c r="U315" s="295"/>
      <c r="V315" s="295"/>
      <c r="W315" s="295"/>
      <c r="X315" s="295"/>
      <c r="Y315" s="295"/>
      <c r="Z315" s="295"/>
      <c r="AA315" s="295"/>
      <c r="AB315" s="295"/>
      <c r="AC315" s="295"/>
      <c r="AD315" s="295"/>
      <c r="AE315" s="295"/>
      <c r="AF315" s="295"/>
      <c r="AG315" s="295"/>
      <c r="AH315" s="295"/>
      <c r="AI315" s="295"/>
      <c r="AJ315" s="295"/>
      <c r="AK315" s="295"/>
      <c r="AL315" s="295"/>
      <c r="AM315" s="295"/>
      <c r="AN315" s="295"/>
      <c r="AO315" s="295"/>
      <c r="AP315" s="295"/>
      <c r="AQ315" s="295"/>
      <c r="AR315" s="296"/>
      <c r="AS315" s="231">
        <v>20</v>
      </c>
      <c r="AT315" s="232"/>
      <c r="AU315" s="232"/>
      <c r="AV315" s="232"/>
      <c r="AW315" s="232"/>
      <c r="AX315" s="232"/>
      <c r="AY315" s="232"/>
      <c r="AZ315" s="232"/>
      <c r="BA315" s="232"/>
      <c r="BB315" s="233"/>
      <c r="BC315" s="240">
        <v>240</v>
      </c>
      <c r="BD315" s="241"/>
      <c r="BE315" s="241"/>
      <c r="BF315" s="241"/>
      <c r="BG315" s="241"/>
      <c r="BH315" s="241"/>
      <c r="BI315" s="241"/>
      <c r="BJ315" s="241"/>
      <c r="BK315" s="241"/>
      <c r="BL315" s="241"/>
      <c r="BM315" s="242"/>
      <c r="BN315" s="267">
        <v>4800</v>
      </c>
      <c r="BO315" s="268"/>
      <c r="BP315" s="268"/>
      <c r="BQ315" s="268"/>
      <c r="BR315" s="268"/>
      <c r="BS315" s="268"/>
      <c r="BT315" s="268"/>
      <c r="BU315" s="268"/>
      <c r="BV315" s="268"/>
      <c r="BW315" s="268"/>
      <c r="BX315" s="268"/>
      <c r="BY315" s="268"/>
      <c r="BZ315" s="268"/>
      <c r="CA315" s="268"/>
      <c r="CB315" s="269"/>
    </row>
    <row r="316" spans="1:80" ht="15.75">
      <c r="A316" s="125">
        <v>93</v>
      </c>
      <c r="B316" s="126"/>
      <c r="C316" s="126"/>
      <c r="D316" s="127"/>
      <c r="E316" s="294" t="s">
        <v>492</v>
      </c>
      <c r="F316" s="295"/>
      <c r="G316" s="295"/>
      <c r="H316" s="295"/>
      <c r="I316" s="295"/>
      <c r="J316" s="295"/>
      <c r="K316" s="295"/>
      <c r="L316" s="295"/>
      <c r="M316" s="295"/>
      <c r="N316" s="295"/>
      <c r="O316" s="295"/>
      <c r="P316" s="295"/>
      <c r="Q316" s="295"/>
      <c r="R316" s="295"/>
      <c r="S316" s="295"/>
      <c r="T316" s="295"/>
      <c r="U316" s="295"/>
      <c r="V316" s="295"/>
      <c r="W316" s="295"/>
      <c r="X316" s="295"/>
      <c r="Y316" s="295"/>
      <c r="Z316" s="295"/>
      <c r="AA316" s="295"/>
      <c r="AB316" s="295"/>
      <c r="AC316" s="295"/>
      <c r="AD316" s="295"/>
      <c r="AE316" s="295"/>
      <c r="AF316" s="295"/>
      <c r="AG316" s="295"/>
      <c r="AH316" s="295"/>
      <c r="AI316" s="295"/>
      <c r="AJ316" s="295"/>
      <c r="AK316" s="295"/>
      <c r="AL316" s="295"/>
      <c r="AM316" s="295"/>
      <c r="AN316" s="295"/>
      <c r="AO316" s="295"/>
      <c r="AP316" s="295"/>
      <c r="AQ316" s="295"/>
      <c r="AR316" s="296"/>
      <c r="AS316" s="231">
        <v>1</v>
      </c>
      <c r="AT316" s="232"/>
      <c r="AU316" s="232"/>
      <c r="AV316" s="232"/>
      <c r="AW316" s="232"/>
      <c r="AX316" s="232"/>
      <c r="AY316" s="232"/>
      <c r="AZ316" s="232"/>
      <c r="BA316" s="232"/>
      <c r="BB316" s="233"/>
      <c r="BC316" s="240">
        <v>6800</v>
      </c>
      <c r="BD316" s="241"/>
      <c r="BE316" s="241"/>
      <c r="BF316" s="241"/>
      <c r="BG316" s="241"/>
      <c r="BH316" s="241"/>
      <c r="BI316" s="241"/>
      <c r="BJ316" s="241"/>
      <c r="BK316" s="241"/>
      <c r="BL316" s="241"/>
      <c r="BM316" s="242"/>
      <c r="BN316" s="267">
        <v>6800</v>
      </c>
      <c r="BO316" s="268"/>
      <c r="BP316" s="268"/>
      <c r="BQ316" s="268"/>
      <c r="BR316" s="268"/>
      <c r="BS316" s="268"/>
      <c r="BT316" s="268"/>
      <c r="BU316" s="268"/>
      <c r="BV316" s="268"/>
      <c r="BW316" s="268"/>
      <c r="BX316" s="268"/>
      <c r="BY316" s="268"/>
      <c r="BZ316" s="268"/>
      <c r="CA316" s="268"/>
      <c r="CB316" s="269"/>
    </row>
    <row r="317" spans="1:80" ht="15.75">
      <c r="A317" s="125">
        <v>94</v>
      </c>
      <c r="B317" s="126"/>
      <c r="C317" s="126"/>
      <c r="D317" s="127"/>
      <c r="E317" s="294" t="s">
        <v>493</v>
      </c>
      <c r="F317" s="295"/>
      <c r="G317" s="295"/>
      <c r="H317" s="295"/>
      <c r="I317" s="295"/>
      <c r="J317" s="295"/>
      <c r="K317" s="295"/>
      <c r="L317" s="295"/>
      <c r="M317" s="295"/>
      <c r="N317" s="295"/>
      <c r="O317" s="295"/>
      <c r="P317" s="295"/>
      <c r="Q317" s="295"/>
      <c r="R317" s="295"/>
      <c r="S317" s="295"/>
      <c r="T317" s="295"/>
      <c r="U317" s="295"/>
      <c r="V317" s="295"/>
      <c r="W317" s="295"/>
      <c r="X317" s="295"/>
      <c r="Y317" s="295"/>
      <c r="Z317" s="295"/>
      <c r="AA317" s="295"/>
      <c r="AB317" s="295"/>
      <c r="AC317" s="295"/>
      <c r="AD317" s="295"/>
      <c r="AE317" s="295"/>
      <c r="AF317" s="295"/>
      <c r="AG317" s="295"/>
      <c r="AH317" s="295"/>
      <c r="AI317" s="295"/>
      <c r="AJ317" s="295"/>
      <c r="AK317" s="295"/>
      <c r="AL317" s="295"/>
      <c r="AM317" s="295"/>
      <c r="AN317" s="295"/>
      <c r="AO317" s="295"/>
      <c r="AP317" s="295"/>
      <c r="AQ317" s="295"/>
      <c r="AR317" s="296"/>
      <c r="AS317" s="231">
        <v>1</v>
      </c>
      <c r="AT317" s="232"/>
      <c r="AU317" s="232"/>
      <c r="AV317" s="232"/>
      <c r="AW317" s="232"/>
      <c r="AX317" s="232"/>
      <c r="AY317" s="232"/>
      <c r="AZ317" s="232"/>
      <c r="BA317" s="232"/>
      <c r="BB317" s="233"/>
      <c r="BC317" s="240">
        <v>430</v>
      </c>
      <c r="BD317" s="241"/>
      <c r="BE317" s="241"/>
      <c r="BF317" s="241"/>
      <c r="BG317" s="241"/>
      <c r="BH317" s="241"/>
      <c r="BI317" s="241"/>
      <c r="BJ317" s="241"/>
      <c r="BK317" s="241"/>
      <c r="BL317" s="241"/>
      <c r="BM317" s="242"/>
      <c r="BN317" s="267">
        <v>430</v>
      </c>
      <c r="BO317" s="268"/>
      <c r="BP317" s="268"/>
      <c r="BQ317" s="268"/>
      <c r="BR317" s="268"/>
      <c r="BS317" s="268"/>
      <c r="BT317" s="268"/>
      <c r="BU317" s="268"/>
      <c r="BV317" s="268"/>
      <c r="BW317" s="268"/>
      <c r="BX317" s="268"/>
      <c r="BY317" s="268"/>
      <c r="BZ317" s="268"/>
      <c r="CA317" s="268"/>
      <c r="CB317" s="269"/>
    </row>
    <row r="318" spans="1:80" ht="15.75">
      <c r="A318" s="125">
        <v>95</v>
      </c>
      <c r="B318" s="126"/>
      <c r="C318" s="126"/>
      <c r="D318" s="127"/>
      <c r="E318" s="294" t="s">
        <v>494</v>
      </c>
      <c r="F318" s="295"/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295"/>
      <c r="R318" s="295"/>
      <c r="S318" s="295"/>
      <c r="T318" s="295"/>
      <c r="U318" s="295"/>
      <c r="V318" s="295"/>
      <c r="W318" s="295"/>
      <c r="X318" s="295"/>
      <c r="Y318" s="295"/>
      <c r="Z318" s="295"/>
      <c r="AA318" s="295"/>
      <c r="AB318" s="295"/>
      <c r="AC318" s="295"/>
      <c r="AD318" s="295"/>
      <c r="AE318" s="295"/>
      <c r="AF318" s="295"/>
      <c r="AG318" s="295"/>
      <c r="AH318" s="295"/>
      <c r="AI318" s="295"/>
      <c r="AJ318" s="295"/>
      <c r="AK318" s="295"/>
      <c r="AL318" s="295"/>
      <c r="AM318" s="295"/>
      <c r="AN318" s="295"/>
      <c r="AO318" s="295"/>
      <c r="AP318" s="295"/>
      <c r="AQ318" s="295"/>
      <c r="AR318" s="296"/>
      <c r="AS318" s="231">
        <v>2</v>
      </c>
      <c r="AT318" s="232"/>
      <c r="AU318" s="232"/>
      <c r="AV318" s="232"/>
      <c r="AW318" s="232"/>
      <c r="AX318" s="232"/>
      <c r="AY318" s="232"/>
      <c r="AZ318" s="232"/>
      <c r="BA318" s="232"/>
      <c r="BB318" s="233"/>
      <c r="BC318" s="240">
        <v>600</v>
      </c>
      <c r="BD318" s="241"/>
      <c r="BE318" s="241"/>
      <c r="BF318" s="241"/>
      <c r="BG318" s="241"/>
      <c r="BH318" s="241"/>
      <c r="BI318" s="241"/>
      <c r="BJ318" s="241"/>
      <c r="BK318" s="241"/>
      <c r="BL318" s="241"/>
      <c r="BM318" s="242"/>
      <c r="BN318" s="267">
        <v>1200</v>
      </c>
      <c r="BO318" s="268"/>
      <c r="BP318" s="268"/>
      <c r="BQ318" s="268"/>
      <c r="BR318" s="268"/>
      <c r="BS318" s="268"/>
      <c r="BT318" s="268"/>
      <c r="BU318" s="268"/>
      <c r="BV318" s="268"/>
      <c r="BW318" s="268"/>
      <c r="BX318" s="268"/>
      <c r="BY318" s="268"/>
      <c r="BZ318" s="268"/>
      <c r="CA318" s="268"/>
      <c r="CB318" s="269"/>
    </row>
    <row r="319" spans="1:80" ht="15.75">
      <c r="A319" s="125">
        <v>96</v>
      </c>
      <c r="B319" s="126"/>
      <c r="C319" s="126"/>
      <c r="D319" s="127"/>
      <c r="E319" s="294" t="s">
        <v>495</v>
      </c>
      <c r="F319" s="295"/>
      <c r="G319" s="295"/>
      <c r="H319" s="295"/>
      <c r="I319" s="295"/>
      <c r="J319" s="295"/>
      <c r="K319" s="295"/>
      <c r="L319" s="295"/>
      <c r="M319" s="295"/>
      <c r="N319" s="295"/>
      <c r="O319" s="295"/>
      <c r="P319" s="295"/>
      <c r="Q319" s="295"/>
      <c r="R319" s="295"/>
      <c r="S319" s="295"/>
      <c r="T319" s="295"/>
      <c r="U319" s="295"/>
      <c r="V319" s="295"/>
      <c r="W319" s="295"/>
      <c r="X319" s="295"/>
      <c r="Y319" s="295"/>
      <c r="Z319" s="295"/>
      <c r="AA319" s="295"/>
      <c r="AB319" s="295"/>
      <c r="AC319" s="295"/>
      <c r="AD319" s="295"/>
      <c r="AE319" s="295"/>
      <c r="AF319" s="295"/>
      <c r="AG319" s="295"/>
      <c r="AH319" s="295"/>
      <c r="AI319" s="295"/>
      <c r="AJ319" s="295"/>
      <c r="AK319" s="295"/>
      <c r="AL319" s="295"/>
      <c r="AM319" s="295"/>
      <c r="AN319" s="295"/>
      <c r="AO319" s="295"/>
      <c r="AP319" s="295"/>
      <c r="AQ319" s="295"/>
      <c r="AR319" s="296"/>
      <c r="AS319" s="231">
        <v>20</v>
      </c>
      <c r="AT319" s="232"/>
      <c r="AU319" s="232"/>
      <c r="AV319" s="232"/>
      <c r="AW319" s="232"/>
      <c r="AX319" s="232"/>
      <c r="AY319" s="232"/>
      <c r="AZ319" s="232"/>
      <c r="BA319" s="232"/>
      <c r="BB319" s="233"/>
      <c r="BC319" s="240">
        <v>230</v>
      </c>
      <c r="BD319" s="241"/>
      <c r="BE319" s="241"/>
      <c r="BF319" s="241"/>
      <c r="BG319" s="241"/>
      <c r="BH319" s="241"/>
      <c r="BI319" s="241"/>
      <c r="BJ319" s="241"/>
      <c r="BK319" s="241"/>
      <c r="BL319" s="241"/>
      <c r="BM319" s="242"/>
      <c r="BN319" s="267">
        <v>460</v>
      </c>
      <c r="BO319" s="268"/>
      <c r="BP319" s="268"/>
      <c r="BQ319" s="268"/>
      <c r="BR319" s="268"/>
      <c r="BS319" s="268"/>
      <c r="BT319" s="268"/>
      <c r="BU319" s="268"/>
      <c r="BV319" s="268"/>
      <c r="BW319" s="268"/>
      <c r="BX319" s="268"/>
      <c r="BY319" s="268"/>
      <c r="BZ319" s="268"/>
      <c r="CA319" s="268"/>
      <c r="CB319" s="269"/>
    </row>
    <row r="320" spans="1:80" ht="32.25" customHeight="1">
      <c r="A320" s="125">
        <v>97</v>
      </c>
      <c r="B320" s="126"/>
      <c r="C320" s="126"/>
      <c r="D320" s="127"/>
      <c r="E320" s="297" t="s">
        <v>496</v>
      </c>
      <c r="F320" s="298"/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  <c r="X320" s="298"/>
      <c r="Y320" s="298"/>
      <c r="Z320" s="298"/>
      <c r="AA320" s="298"/>
      <c r="AB320" s="298"/>
      <c r="AC320" s="298"/>
      <c r="AD320" s="298"/>
      <c r="AE320" s="298"/>
      <c r="AF320" s="298"/>
      <c r="AG320" s="298"/>
      <c r="AH320" s="298"/>
      <c r="AI320" s="298"/>
      <c r="AJ320" s="298"/>
      <c r="AK320" s="298"/>
      <c r="AL320" s="298"/>
      <c r="AM320" s="298"/>
      <c r="AN320" s="298"/>
      <c r="AO320" s="298"/>
      <c r="AP320" s="298"/>
      <c r="AQ320" s="298"/>
      <c r="AR320" s="299"/>
      <c r="AS320" s="231">
        <v>20</v>
      </c>
      <c r="AT320" s="232"/>
      <c r="AU320" s="232"/>
      <c r="AV320" s="232"/>
      <c r="AW320" s="232"/>
      <c r="AX320" s="232"/>
      <c r="AY320" s="232"/>
      <c r="AZ320" s="232"/>
      <c r="BA320" s="232"/>
      <c r="BB320" s="233"/>
      <c r="BC320" s="240">
        <v>450</v>
      </c>
      <c r="BD320" s="241"/>
      <c r="BE320" s="241"/>
      <c r="BF320" s="241"/>
      <c r="BG320" s="241"/>
      <c r="BH320" s="241"/>
      <c r="BI320" s="241"/>
      <c r="BJ320" s="241"/>
      <c r="BK320" s="241"/>
      <c r="BL320" s="241"/>
      <c r="BM320" s="242"/>
      <c r="BN320" s="267">
        <v>9000</v>
      </c>
      <c r="BO320" s="268"/>
      <c r="BP320" s="268"/>
      <c r="BQ320" s="268"/>
      <c r="BR320" s="268"/>
      <c r="BS320" s="268"/>
      <c r="BT320" s="268"/>
      <c r="BU320" s="268"/>
      <c r="BV320" s="268"/>
      <c r="BW320" s="268"/>
      <c r="BX320" s="268"/>
      <c r="BY320" s="268"/>
      <c r="BZ320" s="268"/>
      <c r="CA320" s="268"/>
      <c r="CB320" s="269"/>
    </row>
    <row r="321" spans="1:80" ht="15.75">
      <c r="A321" s="125">
        <v>98</v>
      </c>
      <c r="B321" s="126"/>
      <c r="C321" s="126"/>
      <c r="D321" s="127"/>
      <c r="E321" s="294" t="s">
        <v>520</v>
      </c>
      <c r="F321" s="295"/>
      <c r="G321" s="295"/>
      <c r="H321" s="295"/>
      <c r="I321" s="295"/>
      <c r="J321" s="295"/>
      <c r="K321" s="295"/>
      <c r="L321" s="295"/>
      <c r="M321" s="295"/>
      <c r="N321" s="295"/>
      <c r="O321" s="295"/>
      <c r="P321" s="295"/>
      <c r="Q321" s="295"/>
      <c r="R321" s="295"/>
      <c r="S321" s="295"/>
      <c r="T321" s="295"/>
      <c r="U321" s="295"/>
      <c r="V321" s="295"/>
      <c r="W321" s="295"/>
      <c r="X321" s="295"/>
      <c r="Y321" s="295"/>
      <c r="Z321" s="295"/>
      <c r="AA321" s="295"/>
      <c r="AB321" s="295"/>
      <c r="AC321" s="295"/>
      <c r="AD321" s="295"/>
      <c r="AE321" s="295"/>
      <c r="AF321" s="295"/>
      <c r="AG321" s="295"/>
      <c r="AH321" s="295"/>
      <c r="AI321" s="295"/>
      <c r="AJ321" s="295"/>
      <c r="AK321" s="295"/>
      <c r="AL321" s="295"/>
      <c r="AM321" s="295"/>
      <c r="AN321" s="295"/>
      <c r="AO321" s="295"/>
      <c r="AP321" s="295"/>
      <c r="AQ321" s="295"/>
      <c r="AR321" s="296"/>
      <c r="AS321" s="231">
        <v>1</v>
      </c>
      <c r="AT321" s="232"/>
      <c r="AU321" s="232"/>
      <c r="AV321" s="232"/>
      <c r="AW321" s="232"/>
      <c r="AX321" s="232"/>
      <c r="AY321" s="232"/>
      <c r="AZ321" s="232"/>
      <c r="BA321" s="232"/>
      <c r="BB321" s="233"/>
      <c r="BC321" s="240">
        <v>2310</v>
      </c>
      <c r="BD321" s="241"/>
      <c r="BE321" s="241"/>
      <c r="BF321" s="241"/>
      <c r="BG321" s="241"/>
      <c r="BH321" s="241"/>
      <c r="BI321" s="241"/>
      <c r="BJ321" s="241"/>
      <c r="BK321" s="241"/>
      <c r="BL321" s="241"/>
      <c r="BM321" s="242"/>
      <c r="BN321" s="267">
        <v>2310</v>
      </c>
      <c r="BO321" s="268"/>
      <c r="BP321" s="268"/>
      <c r="BQ321" s="268"/>
      <c r="BR321" s="268"/>
      <c r="BS321" s="268"/>
      <c r="BT321" s="268"/>
      <c r="BU321" s="268"/>
      <c r="BV321" s="268"/>
      <c r="BW321" s="268"/>
      <c r="BX321" s="268"/>
      <c r="BY321" s="268"/>
      <c r="BZ321" s="268"/>
      <c r="CA321" s="268"/>
      <c r="CB321" s="269"/>
    </row>
    <row r="322" spans="1:80" ht="15.75">
      <c r="A322" s="125">
        <v>99</v>
      </c>
      <c r="B322" s="126"/>
      <c r="C322" s="126"/>
      <c r="D322" s="127"/>
      <c r="E322" s="294" t="s">
        <v>497</v>
      </c>
      <c r="F322" s="295"/>
      <c r="G322" s="295"/>
      <c r="H322" s="295"/>
      <c r="I322" s="295"/>
      <c r="J322" s="295"/>
      <c r="K322" s="295"/>
      <c r="L322" s="295"/>
      <c r="M322" s="295"/>
      <c r="N322" s="295"/>
      <c r="O322" s="295"/>
      <c r="P322" s="295"/>
      <c r="Q322" s="295"/>
      <c r="R322" s="295"/>
      <c r="S322" s="295"/>
      <c r="T322" s="295"/>
      <c r="U322" s="295"/>
      <c r="V322" s="295"/>
      <c r="W322" s="295"/>
      <c r="X322" s="295"/>
      <c r="Y322" s="295"/>
      <c r="Z322" s="295"/>
      <c r="AA322" s="295"/>
      <c r="AB322" s="295"/>
      <c r="AC322" s="295"/>
      <c r="AD322" s="295"/>
      <c r="AE322" s="295"/>
      <c r="AF322" s="295"/>
      <c r="AG322" s="295"/>
      <c r="AH322" s="295"/>
      <c r="AI322" s="295"/>
      <c r="AJ322" s="295"/>
      <c r="AK322" s="295"/>
      <c r="AL322" s="295"/>
      <c r="AM322" s="295"/>
      <c r="AN322" s="295"/>
      <c r="AO322" s="295"/>
      <c r="AP322" s="295"/>
      <c r="AQ322" s="295"/>
      <c r="AR322" s="296"/>
      <c r="AS322" s="231">
        <v>3</v>
      </c>
      <c r="AT322" s="232"/>
      <c r="AU322" s="232"/>
      <c r="AV322" s="232"/>
      <c r="AW322" s="232"/>
      <c r="AX322" s="232"/>
      <c r="AY322" s="232"/>
      <c r="AZ322" s="232"/>
      <c r="BA322" s="232"/>
      <c r="BB322" s="233"/>
      <c r="BC322" s="240">
        <v>500</v>
      </c>
      <c r="BD322" s="241"/>
      <c r="BE322" s="241"/>
      <c r="BF322" s="241"/>
      <c r="BG322" s="241"/>
      <c r="BH322" s="241"/>
      <c r="BI322" s="241"/>
      <c r="BJ322" s="241"/>
      <c r="BK322" s="241"/>
      <c r="BL322" s="241"/>
      <c r="BM322" s="242"/>
      <c r="BN322" s="267">
        <v>1500</v>
      </c>
      <c r="BO322" s="268"/>
      <c r="BP322" s="268"/>
      <c r="BQ322" s="268"/>
      <c r="BR322" s="268"/>
      <c r="BS322" s="268"/>
      <c r="BT322" s="268"/>
      <c r="BU322" s="268"/>
      <c r="BV322" s="268"/>
      <c r="BW322" s="268"/>
      <c r="BX322" s="268"/>
      <c r="BY322" s="268"/>
      <c r="BZ322" s="268"/>
      <c r="CA322" s="268"/>
      <c r="CB322" s="269"/>
    </row>
    <row r="323" spans="1:80" ht="15.75">
      <c r="A323" s="125">
        <v>100</v>
      </c>
      <c r="B323" s="126"/>
      <c r="C323" s="126"/>
      <c r="D323" s="127"/>
      <c r="E323" s="294" t="s">
        <v>498</v>
      </c>
      <c r="F323" s="295"/>
      <c r="G323" s="295"/>
      <c r="H323" s="295"/>
      <c r="I323" s="295"/>
      <c r="J323" s="295"/>
      <c r="K323" s="295"/>
      <c r="L323" s="295"/>
      <c r="M323" s="295"/>
      <c r="N323" s="295"/>
      <c r="O323" s="295"/>
      <c r="P323" s="295"/>
      <c r="Q323" s="295"/>
      <c r="R323" s="295"/>
      <c r="S323" s="295"/>
      <c r="T323" s="295"/>
      <c r="U323" s="295"/>
      <c r="V323" s="295"/>
      <c r="W323" s="295"/>
      <c r="X323" s="295"/>
      <c r="Y323" s="295"/>
      <c r="Z323" s="295"/>
      <c r="AA323" s="295"/>
      <c r="AB323" s="295"/>
      <c r="AC323" s="295"/>
      <c r="AD323" s="295"/>
      <c r="AE323" s="295"/>
      <c r="AF323" s="295"/>
      <c r="AG323" s="295"/>
      <c r="AH323" s="295"/>
      <c r="AI323" s="295"/>
      <c r="AJ323" s="295"/>
      <c r="AK323" s="295"/>
      <c r="AL323" s="295"/>
      <c r="AM323" s="295"/>
      <c r="AN323" s="295"/>
      <c r="AO323" s="295"/>
      <c r="AP323" s="295"/>
      <c r="AQ323" s="295"/>
      <c r="AR323" s="296"/>
      <c r="AS323" s="231">
        <v>20</v>
      </c>
      <c r="AT323" s="232"/>
      <c r="AU323" s="232"/>
      <c r="AV323" s="232"/>
      <c r="AW323" s="232"/>
      <c r="AX323" s="232"/>
      <c r="AY323" s="232"/>
      <c r="AZ323" s="232"/>
      <c r="BA323" s="232"/>
      <c r="BB323" s="233"/>
      <c r="BC323" s="240">
        <v>25</v>
      </c>
      <c r="BD323" s="241"/>
      <c r="BE323" s="241"/>
      <c r="BF323" s="241"/>
      <c r="BG323" s="241"/>
      <c r="BH323" s="241"/>
      <c r="BI323" s="241"/>
      <c r="BJ323" s="241"/>
      <c r="BK323" s="241"/>
      <c r="BL323" s="241"/>
      <c r="BM323" s="242"/>
      <c r="BN323" s="267">
        <v>500</v>
      </c>
      <c r="BO323" s="268"/>
      <c r="BP323" s="268"/>
      <c r="BQ323" s="268"/>
      <c r="BR323" s="268"/>
      <c r="BS323" s="268"/>
      <c r="BT323" s="268"/>
      <c r="BU323" s="268"/>
      <c r="BV323" s="268"/>
      <c r="BW323" s="268"/>
      <c r="BX323" s="268"/>
      <c r="BY323" s="268"/>
      <c r="BZ323" s="268"/>
      <c r="CA323" s="268"/>
      <c r="CB323" s="269"/>
    </row>
    <row r="324" spans="1:80" ht="15.75">
      <c r="A324" s="125">
        <v>101</v>
      </c>
      <c r="B324" s="126"/>
      <c r="C324" s="126"/>
      <c r="D324" s="127"/>
      <c r="E324" s="294" t="s">
        <v>499</v>
      </c>
      <c r="F324" s="295"/>
      <c r="G324" s="295"/>
      <c r="H324" s="295"/>
      <c r="I324" s="295"/>
      <c r="J324" s="295"/>
      <c r="K324" s="295"/>
      <c r="L324" s="295"/>
      <c r="M324" s="295"/>
      <c r="N324" s="295"/>
      <c r="O324" s="295"/>
      <c r="P324" s="295"/>
      <c r="Q324" s="295"/>
      <c r="R324" s="295"/>
      <c r="S324" s="295"/>
      <c r="T324" s="295"/>
      <c r="U324" s="295"/>
      <c r="V324" s="295"/>
      <c r="W324" s="295"/>
      <c r="X324" s="295"/>
      <c r="Y324" s="295"/>
      <c r="Z324" s="295"/>
      <c r="AA324" s="295"/>
      <c r="AB324" s="295"/>
      <c r="AC324" s="295"/>
      <c r="AD324" s="295"/>
      <c r="AE324" s="295"/>
      <c r="AF324" s="295"/>
      <c r="AG324" s="295"/>
      <c r="AH324" s="295"/>
      <c r="AI324" s="295"/>
      <c r="AJ324" s="295"/>
      <c r="AK324" s="295"/>
      <c r="AL324" s="295"/>
      <c r="AM324" s="295"/>
      <c r="AN324" s="295"/>
      <c r="AO324" s="295"/>
      <c r="AP324" s="295"/>
      <c r="AQ324" s="295"/>
      <c r="AR324" s="296"/>
      <c r="AS324" s="231">
        <v>3</v>
      </c>
      <c r="AT324" s="232"/>
      <c r="AU324" s="232"/>
      <c r="AV324" s="232"/>
      <c r="AW324" s="232"/>
      <c r="AX324" s="232"/>
      <c r="AY324" s="232"/>
      <c r="AZ324" s="232"/>
      <c r="BA324" s="232"/>
      <c r="BB324" s="233"/>
      <c r="BC324" s="240">
        <v>300</v>
      </c>
      <c r="BD324" s="241"/>
      <c r="BE324" s="241"/>
      <c r="BF324" s="241"/>
      <c r="BG324" s="241"/>
      <c r="BH324" s="241"/>
      <c r="BI324" s="241"/>
      <c r="BJ324" s="241"/>
      <c r="BK324" s="241"/>
      <c r="BL324" s="241"/>
      <c r="BM324" s="242"/>
      <c r="BN324" s="267">
        <v>900</v>
      </c>
      <c r="BO324" s="268"/>
      <c r="BP324" s="268"/>
      <c r="BQ324" s="268"/>
      <c r="BR324" s="268"/>
      <c r="BS324" s="268"/>
      <c r="BT324" s="268"/>
      <c r="BU324" s="268"/>
      <c r="BV324" s="268"/>
      <c r="BW324" s="268"/>
      <c r="BX324" s="268"/>
      <c r="BY324" s="268"/>
      <c r="BZ324" s="268"/>
      <c r="CA324" s="268"/>
      <c r="CB324" s="269"/>
    </row>
    <row r="325" spans="1:80" ht="15.75">
      <c r="A325" s="125">
        <v>102</v>
      </c>
      <c r="B325" s="126"/>
      <c r="C325" s="126"/>
      <c r="D325" s="127"/>
      <c r="E325" s="294" t="s">
        <v>500</v>
      </c>
      <c r="F325" s="295"/>
      <c r="G325" s="295"/>
      <c r="H325" s="295"/>
      <c r="I325" s="295"/>
      <c r="J325" s="295"/>
      <c r="K325" s="295"/>
      <c r="L325" s="295"/>
      <c r="M325" s="295"/>
      <c r="N325" s="295"/>
      <c r="O325" s="295"/>
      <c r="P325" s="295"/>
      <c r="Q325" s="295"/>
      <c r="R325" s="295"/>
      <c r="S325" s="295"/>
      <c r="T325" s="295"/>
      <c r="U325" s="295"/>
      <c r="V325" s="295"/>
      <c r="W325" s="295"/>
      <c r="X325" s="295"/>
      <c r="Y325" s="295"/>
      <c r="Z325" s="295"/>
      <c r="AA325" s="295"/>
      <c r="AB325" s="295"/>
      <c r="AC325" s="295"/>
      <c r="AD325" s="295"/>
      <c r="AE325" s="295"/>
      <c r="AF325" s="295"/>
      <c r="AG325" s="295"/>
      <c r="AH325" s="295"/>
      <c r="AI325" s="295"/>
      <c r="AJ325" s="295"/>
      <c r="AK325" s="295"/>
      <c r="AL325" s="295"/>
      <c r="AM325" s="295"/>
      <c r="AN325" s="295"/>
      <c r="AO325" s="295"/>
      <c r="AP325" s="295"/>
      <c r="AQ325" s="295"/>
      <c r="AR325" s="296"/>
      <c r="AS325" s="231">
        <v>3</v>
      </c>
      <c r="AT325" s="232"/>
      <c r="AU325" s="232"/>
      <c r="AV325" s="232"/>
      <c r="AW325" s="232"/>
      <c r="AX325" s="232"/>
      <c r="AY325" s="232"/>
      <c r="AZ325" s="232"/>
      <c r="BA325" s="232"/>
      <c r="BB325" s="233"/>
      <c r="BC325" s="240">
        <v>250</v>
      </c>
      <c r="BD325" s="241"/>
      <c r="BE325" s="241"/>
      <c r="BF325" s="241"/>
      <c r="BG325" s="241"/>
      <c r="BH325" s="241"/>
      <c r="BI325" s="241"/>
      <c r="BJ325" s="241"/>
      <c r="BK325" s="241"/>
      <c r="BL325" s="241"/>
      <c r="BM325" s="242"/>
      <c r="BN325" s="267">
        <v>750</v>
      </c>
      <c r="BO325" s="268"/>
      <c r="BP325" s="268"/>
      <c r="BQ325" s="268"/>
      <c r="BR325" s="268"/>
      <c r="BS325" s="268"/>
      <c r="BT325" s="268"/>
      <c r="BU325" s="268"/>
      <c r="BV325" s="268"/>
      <c r="BW325" s="268"/>
      <c r="BX325" s="268"/>
      <c r="BY325" s="268"/>
      <c r="BZ325" s="268"/>
      <c r="CA325" s="268"/>
      <c r="CB325" s="269"/>
    </row>
    <row r="326" spans="1:80" ht="15.75">
      <c r="A326" s="234">
        <v>103</v>
      </c>
      <c r="B326" s="235"/>
      <c r="C326" s="235"/>
      <c r="D326" s="236"/>
      <c r="E326" s="294" t="s">
        <v>501</v>
      </c>
      <c r="F326" s="295"/>
      <c r="G326" s="295"/>
      <c r="H326" s="295"/>
      <c r="I326" s="295"/>
      <c r="J326" s="295"/>
      <c r="K326" s="295"/>
      <c r="L326" s="295"/>
      <c r="M326" s="295"/>
      <c r="N326" s="295"/>
      <c r="O326" s="295"/>
      <c r="P326" s="295"/>
      <c r="Q326" s="295"/>
      <c r="R326" s="295"/>
      <c r="S326" s="295"/>
      <c r="T326" s="295"/>
      <c r="U326" s="295"/>
      <c r="V326" s="295"/>
      <c r="W326" s="295"/>
      <c r="X326" s="295"/>
      <c r="Y326" s="295"/>
      <c r="Z326" s="295"/>
      <c r="AA326" s="295"/>
      <c r="AB326" s="295"/>
      <c r="AC326" s="295"/>
      <c r="AD326" s="295"/>
      <c r="AE326" s="295"/>
      <c r="AF326" s="295"/>
      <c r="AG326" s="295"/>
      <c r="AH326" s="295"/>
      <c r="AI326" s="295"/>
      <c r="AJ326" s="295"/>
      <c r="AK326" s="295"/>
      <c r="AL326" s="295"/>
      <c r="AM326" s="295"/>
      <c r="AN326" s="295"/>
      <c r="AO326" s="295"/>
      <c r="AP326" s="295"/>
      <c r="AQ326" s="295"/>
      <c r="AR326" s="296"/>
      <c r="AS326" s="228">
        <v>1</v>
      </c>
      <c r="AT326" s="229"/>
      <c r="AU326" s="229"/>
      <c r="AV326" s="229"/>
      <c r="AW326" s="229"/>
      <c r="AX326" s="229"/>
      <c r="AY326" s="229"/>
      <c r="AZ326" s="229"/>
      <c r="BA326" s="229"/>
      <c r="BB326" s="230"/>
      <c r="BC326" s="240">
        <v>600</v>
      </c>
      <c r="BD326" s="241"/>
      <c r="BE326" s="241"/>
      <c r="BF326" s="241"/>
      <c r="BG326" s="241"/>
      <c r="BH326" s="241"/>
      <c r="BI326" s="241"/>
      <c r="BJ326" s="241"/>
      <c r="BK326" s="241"/>
      <c r="BL326" s="241"/>
      <c r="BM326" s="242"/>
      <c r="BN326" s="237">
        <f>AS326*BC326</f>
        <v>600</v>
      </c>
      <c r="BO326" s="238"/>
      <c r="BP326" s="238"/>
      <c r="BQ326" s="238"/>
      <c r="BR326" s="238"/>
      <c r="BS326" s="238"/>
      <c r="BT326" s="238"/>
      <c r="BU326" s="238"/>
      <c r="BV326" s="238"/>
      <c r="BW326" s="238"/>
      <c r="BX326" s="238"/>
      <c r="BY326" s="238"/>
      <c r="BZ326" s="238"/>
      <c r="CA326" s="238"/>
      <c r="CB326" s="239"/>
    </row>
    <row r="327" spans="1:80" ht="15.75">
      <c r="A327" s="125">
        <v>104</v>
      </c>
      <c r="B327" s="126"/>
      <c r="C327" s="126"/>
      <c r="D327" s="127"/>
      <c r="E327" s="125" t="s">
        <v>502</v>
      </c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6"/>
      <c r="AJ327" s="126"/>
      <c r="AK327" s="126"/>
      <c r="AL327" s="126"/>
      <c r="AM327" s="126"/>
      <c r="AN327" s="126"/>
      <c r="AO327" s="126"/>
      <c r="AP327" s="126"/>
      <c r="AQ327" s="126"/>
      <c r="AR327" s="127"/>
      <c r="AS327" s="231">
        <v>10</v>
      </c>
      <c r="AT327" s="232"/>
      <c r="AU327" s="232"/>
      <c r="AV327" s="232"/>
      <c r="AW327" s="232"/>
      <c r="AX327" s="232"/>
      <c r="AY327" s="232"/>
      <c r="AZ327" s="232"/>
      <c r="BA327" s="232"/>
      <c r="BB327" s="233"/>
      <c r="BC327" s="240">
        <v>200</v>
      </c>
      <c r="BD327" s="241"/>
      <c r="BE327" s="241"/>
      <c r="BF327" s="241"/>
      <c r="BG327" s="241"/>
      <c r="BH327" s="241"/>
      <c r="BI327" s="241"/>
      <c r="BJ327" s="241"/>
      <c r="BK327" s="241"/>
      <c r="BL327" s="241"/>
      <c r="BM327" s="242"/>
      <c r="BN327" s="267">
        <v>2000</v>
      </c>
      <c r="BO327" s="268"/>
      <c r="BP327" s="268"/>
      <c r="BQ327" s="268"/>
      <c r="BR327" s="268"/>
      <c r="BS327" s="268"/>
      <c r="BT327" s="268"/>
      <c r="BU327" s="268"/>
      <c r="BV327" s="268"/>
      <c r="BW327" s="268"/>
      <c r="BX327" s="268"/>
      <c r="BY327" s="268"/>
      <c r="BZ327" s="268"/>
      <c r="CA327" s="268"/>
      <c r="CB327" s="269"/>
    </row>
    <row r="328" spans="1:80" ht="15.75">
      <c r="A328" s="125">
        <v>105</v>
      </c>
      <c r="B328" s="126"/>
      <c r="C328" s="126"/>
      <c r="D328" s="127"/>
      <c r="E328" s="125" t="s">
        <v>503</v>
      </c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6"/>
      <c r="AJ328" s="126"/>
      <c r="AK328" s="126"/>
      <c r="AL328" s="126"/>
      <c r="AM328" s="126"/>
      <c r="AN328" s="126"/>
      <c r="AO328" s="126"/>
      <c r="AP328" s="126"/>
      <c r="AQ328" s="126"/>
      <c r="AR328" s="127"/>
      <c r="AS328" s="231">
        <v>2</v>
      </c>
      <c r="AT328" s="232"/>
      <c r="AU328" s="232"/>
      <c r="AV328" s="232"/>
      <c r="AW328" s="232"/>
      <c r="AX328" s="232"/>
      <c r="AY328" s="232"/>
      <c r="AZ328" s="232"/>
      <c r="BA328" s="232"/>
      <c r="BB328" s="233"/>
      <c r="BC328" s="240">
        <v>1260</v>
      </c>
      <c r="BD328" s="241"/>
      <c r="BE328" s="241"/>
      <c r="BF328" s="241"/>
      <c r="BG328" s="241"/>
      <c r="BH328" s="241"/>
      <c r="BI328" s="241"/>
      <c r="BJ328" s="241"/>
      <c r="BK328" s="241"/>
      <c r="BL328" s="241"/>
      <c r="BM328" s="242"/>
      <c r="BN328" s="267">
        <v>2320</v>
      </c>
      <c r="BO328" s="268"/>
      <c r="BP328" s="268"/>
      <c r="BQ328" s="268"/>
      <c r="BR328" s="268"/>
      <c r="BS328" s="268"/>
      <c r="BT328" s="268"/>
      <c r="BU328" s="268"/>
      <c r="BV328" s="268"/>
      <c r="BW328" s="268"/>
      <c r="BX328" s="268"/>
      <c r="BY328" s="268"/>
      <c r="BZ328" s="268"/>
      <c r="CA328" s="268"/>
      <c r="CB328" s="269"/>
    </row>
    <row r="329" spans="1:80" ht="15.75">
      <c r="A329" s="125">
        <v>106</v>
      </c>
      <c r="B329" s="126"/>
      <c r="C329" s="126"/>
      <c r="D329" s="127"/>
      <c r="E329" s="125" t="s">
        <v>504</v>
      </c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  <c r="AI329" s="126"/>
      <c r="AJ329" s="126"/>
      <c r="AK329" s="126"/>
      <c r="AL329" s="126"/>
      <c r="AM329" s="126"/>
      <c r="AN329" s="126"/>
      <c r="AO329" s="126"/>
      <c r="AP329" s="126"/>
      <c r="AQ329" s="126"/>
      <c r="AR329" s="127"/>
      <c r="AS329" s="231">
        <v>6</v>
      </c>
      <c r="AT329" s="232"/>
      <c r="AU329" s="232"/>
      <c r="AV329" s="232"/>
      <c r="AW329" s="232"/>
      <c r="AX329" s="232"/>
      <c r="AY329" s="232"/>
      <c r="AZ329" s="232"/>
      <c r="BA329" s="232"/>
      <c r="BB329" s="233"/>
      <c r="BC329" s="240">
        <v>1442</v>
      </c>
      <c r="BD329" s="241"/>
      <c r="BE329" s="241"/>
      <c r="BF329" s="241"/>
      <c r="BG329" s="241"/>
      <c r="BH329" s="241"/>
      <c r="BI329" s="241"/>
      <c r="BJ329" s="241"/>
      <c r="BK329" s="241"/>
      <c r="BL329" s="241"/>
      <c r="BM329" s="242"/>
      <c r="BN329" s="267">
        <v>8652</v>
      </c>
      <c r="BO329" s="268"/>
      <c r="BP329" s="268"/>
      <c r="BQ329" s="268"/>
      <c r="BR329" s="268"/>
      <c r="BS329" s="268"/>
      <c r="BT329" s="268"/>
      <c r="BU329" s="268"/>
      <c r="BV329" s="268"/>
      <c r="BW329" s="268"/>
      <c r="BX329" s="268"/>
      <c r="BY329" s="268"/>
      <c r="BZ329" s="268"/>
      <c r="CA329" s="268"/>
      <c r="CB329" s="269"/>
    </row>
    <row r="330" spans="1:80" ht="15.75">
      <c r="A330" s="125">
        <v>107</v>
      </c>
      <c r="B330" s="126"/>
      <c r="C330" s="126"/>
      <c r="D330" s="127"/>
      <c r="E330" s="125" t="s">
        <v>571</v>
      </c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6"/>
      <c r="AJ330" s="126"/>
      <c r="AK330" s="126"/>
      <c r="AL330" s="126"/>
      <c r="AM330" s="126"/>
      <c r="AN330" s="126"/>
      <c r="AO330" s="126"/>
      <c r="AP330" s="126"/>
      <c r="AQ330" s="126"/>
      <c r="AR330" s="127"/>
      <c r="AS330" s="231">
        <v>4</v>
      </c>
      <c r="AT330" s="232"/>
      <c r="AU330" s="232"/>
      <c r="AV330" s="232"/>
      <c r="AW330" s="232"/>
      <c r="AX330" s="232"/>
      <c r="AY330" s="232"/>
      <c r="AZ330" s="232"/>
      <c r="BA330" s="232"/>
      <c r="BB330" s="233"/>
      <c r="BC330" s="240">
        <v>200</v>
      </c>
      <c r="BD330" s="241"/>
      <c r="BE330" s="241"/>
      <c r="BF330" s="241"/>
      <c r="BG330" s="241"/>
      <c r="BH330" s="241"/>
      <c r="BI330" s="241"/>
      <c r="BJ330" s="241"/>
      <c r="BK330" s="241"/>
      <c r="BL330" s="241"/>
      <c r="BM330" s="242"/>
      <c r="BN330" s="267">
        <v>800</v>
      </c>
      <c r="BO330" s="268"/>
      <c r="BP330" s="268"/>
      <c r="BQ330" s="268"/>
      <c r="BR330" s="268"/>
      <c r="BS330" s="268"/>
      <c r="BT330" s="268"/>
      <c r="BU330" s="268"/>
      <c r="BV330" s="268"/>
      <c r="BW330" s="268"/>
      <c r="BX330" s="268"/>
      <c r="BY330" s="268"/>
      <c r="BZ330" s="268"/>
      <c r="CA330" s="268"/>
      <c r="CB330" s="269"/>
    </row>
    <row r="331" spans="1:80" ht="15.75">
      <c r="A331" s="125">
        <v>108</v>
      </c>
      <c r="B331" s="126"/>
      <c r="C331" s="126"/>
      <c r="D331" s="127"/>
      <c r="E331" s="125" t="s">
        <v>505</v>
      </c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  <c r="AL331" s="126"/>
      <c r="AM331" s="126"/>
      <c r="AN331" s="126"/>
      <c r="AO331" s="126"/>
      <c r="AP331" s="126"/>
      <c r="AQ331" s="126"/>
      <c r="AR331" s="127"/>
      <c r="AS331" s="231">
        <v>20</v>
      </c>
      <c r="AT331" s="232"/>
      <c r="AU331" s="232"/>
      <c r="AV331" s="232"/>
      <c r="AW331" s="232"/>
      <c r="AX331" s="232"/>
      <c r="AY331" s="232"/>
      <c r="AZ331" s="232"/>
      <c r="BA331" s="232"/>
      <c r="BB331" s="233"/>
      <c r="BC331" s="240">
        <v>100</v>
      </c>
      <c r="BD331" s="241"/>
      <c r="BE331" s="241"/>
      <c r="BF331" s="241"/>
      <c r="BG331" s="241"/>
      <c r="BH331" s="241"/>
      <c r="BI331" s="241"/>
      <c r="BJ331" s="241"/>
      <c r="BK331" s="241"/>
      <c r="BL331" s="241"/>
      <c r="BM331" s="242"/>
      <c r="BN331" s="267">
        <v>2000</v>
      </c>
      <c r="BO331" s="268"/>
      <c r="BP331" s="268"/>
      <c r="BQ331" s="268"/>
      <c r="BR331" s="268"/>
      <c r="BS331" s="268"/>
      <c r="BT331" s="268"/>
      <c r="BU331" s="268"/>
      <c r="BV331" s="268"/>
      <c r="BW331" s="268"/>
      <c r="BX331" s="268"/>
      <c r="BY331" s="268"/>
      <c r="BZ331" s="268"/>
      <c r="CA331" s="268"/>
      <c r="CB331" s="269"/>
    </row>
    <row r="332" spans="1:80" ht="15.75">
      <c r="A332" s="125">
        <v>109</v>
      </c>
      <c r="B332" s="126"/>
      <c r="C332" s="126"/>
      <c r="D332" s="127"/>
      <c r="E332" s="125" t="s">
        <v>506</v>
      </c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  <c r="AI332" s="126"/>
      <c r="AJ332" s="126"/>
      <c r="AK332" s="126"/>
      <c r="AL332" s="126"/>
      <c r="AM332" s="126"/>
      <c r="AN332" s="126"/>
      <c r="AO332" s="126"/>
      <c r="AP332" s="126"/>
      <c r="AQ332" s="126"/>
      <c r="AR332" s="127"/>
      <c r="AS332" s="231">
        <v>20</v>
      </c>
      <c r="AT332" s="232"/>
      <c r="AU332" s="232"/>
      <c r="AV332" s="232"/>
      <c r="AW332" s="232"/>
      <c r="AX332" s="232"/>
      <c r="AY332" s="232"/>
      <c r="AZ332" s="232"/>
      <c r="BA332" s="232"/>
      <c r="BB332" s="233"/>
      <c r="BC332" s="240">
        <v>70</v>
      </c>
      <c r="BD332" s="241"/>
      <c r="BE332" s="241"/>
      <c r="BF332" s="241"/>
      <c r="BG332" s="241"/>
      <c r="BH332" s="241"/>
      <c r="BI332" s="241"/>
      <c r="BJ332" s="241"/>
      <c r="BK332" s="241"/>
      <c r="BL332" s="241"/>
      <c r="BM332" s="242"/>
      <c r="BN332" s="267">
        <v>1400</v>
      </c>
      <c r="BO332" s="268"/>
      <c r="BP332" s="268"/>
      <c r="BQ332" s="268"/>
      <c r="BR332" s="268"/>
      <c r="BS332" s="268"/>
      <c r="BT332" s="268"/>
      <c r="BU332" s="268"/>
      <c r="BV332" s="268"/>
      <c r="BW332" s="268"/>
      <c r="BX332" s="268"/>
      <c r="BY332" s="268"/>
      <c r="BZ332" s="268"/>
      <c r="CA332" s="268"/>
      <c r="CB332" s="269"/>
    </row>
    <row r="333" spans="1:80" ht="15.75">
      <c r="A333" s="125">
        <v>110</v>
      </c>
      <c r="B333" s="126"/>
      <c r="C333" s="126"/>
      <c r="D333" s="127"/>
      <c r="E333" s="125" t="s">
        <v>518</v>
      </c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126"/>
      <c r="AJ333" s="126"/>
      <c r="AK333" s="126"/>
      <c r="AL333" s="126"/>
      <c r="AM333" s="126"/>
      <c r="AN333" s="126"/>
      <c r="AO333" s="126"/>
      <c r="AP333" s="126"/>
      <c r="AQ333" s="126"/>
      <c r="AR333" s="127"/>
      <c r="AS333" s="231">
        <v>1</v>
      </c>
      <c r="AT333" s="232"/>
      <c r="AU333" s="232"/>
      <c r="AV333" s="232"/>
      <c r="AW333" s="232"/>
      <c r="AX333" s="232"/>
      <c r="AY333" s="232"/>
      <c r="AZ333" s="232"/>
      <c r="BA333" s="232"/>
      <c r="BB333" s="233"/>
      <c r="BC333" s="240">
        <v>3000</v>
      </c>
      <c r="BD333" s="241"/>
      <c r="BE333" s="241"/>
      <c r="BF333" s="241"/>
      <c r="BG333" s="241"/>
      <c r="BH333" s="241"/>
      <c r="BI333" s="241"/>
      <c r="BJ333" s="241"/>
      <c r="BK333" s="241"/>
      <c r="BL333" s="241"/>
      <c r="BM333" s="242"/>
      <c r="BN333" s="267">
        <v>3000</v>
      </c>
      <c r="BO333" s="268"/>
      <c r="BP333" s="268"/>
      <c r="BQ333" s="268"/>
      <c r="BR333" s="268"/>
      <c r="BS333" s="268"/>
      <c r="BT333" s="268"/>
      <c r="BU333" s="268"/>
      <c r="BV333" s="268"/>
      <c r="BW333" s="268"/>
      <c r="BX333" s="268"/>
      <c r="BY333" s="268"/>
      <c r="BZ333" s="268"/>
      <c r="CA333" s="268"/>
      <c r="CB333" s="269"/>
    </row>
    <row r="334" spans="1:80" ht="15.75">
      <c r="A334" s="125">
        <v>111</v>
      </c>
      <c r="B334" s="126"/>
      <c r="C334" s="126"/>
      <c r="D334" s="127"/>
      <c r="E334" s="125" t="s">
        <v>507</v>
      </c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  <c r="AI334" s="126"/>
      <c r="AJ334" s="126"/>
      <c r="AK334" s="126"/>
      <c r="AL334" s="126"/>
      <c r="AM334" s="126"/>
      <c r="AN334" s="126"/>
      <c r="AO334" s="126"/>
      <c r="AP334" s="126"/>
      <c r="AQ334" s="126"/>
      <c r="AR334" s="127"/>
      <c r="AS334" s="231">
        <v>1</v>
      </c>
      <c r="AT334" s="232"/>
      <c r="AU334" s="232"/>
      <c r="AV334" s="232"/>
      <c r="AW334" s="232"/>
      <c r="AX334" s="232"/>
      <c r="AY334" s="232"/>
      <c r="AZ334" s="232"/>
      <c r="BA334" s="232"/>
      <c r="BB334" s="233"/>
      <c r="BC334" s="240">
        <v>1500</v>
      </c>
      <c r="BD334" s="241"/>
      <c r="BE334" s="241"/>
      <c r="BF334" s="241"/>
      <c r="BG334" s="241"/>
      <c r="BH334" s="241"/>
      <c r="BI334" s="241"/>
      <c r="BJ334" s="241"/>
      <c r="BK334" s="241"/>
      <c r="BL334" s="241"/>
      <c r="BM334" s="242"/>
      <c r="BN334" s="267">
        <v>3000</v>
      </c>
      <c r="BO334" s="268"/>
      <c r="BP334" s="268"/>
      <c r="BQ334" s="268"/>
      <c r="BR334" s="268"/>
      <c r="BS334" s="268"/>
      <c r="BT334" s="268"/>
      <c r="BU334" s="268"/>
      <c r="BV334" s="268"/>
      <c r="BW334" s="268"/>
      <c r="BX334" s="268"/>
      <c r="BY334" s="268"/>
      <c r="BZ334" s="268"/>
      <c r="CA334" s="268"/>
      <c r="CB334" s="269"/>
    </row>
    <row r="335" spans="1:80" ht="15.75">
      <c r="A335" s="125">
        <v>112</v>
      </c>
      <c r="B335" s="126"/>
      <c r="C335" s="126"/>
      <c r="D335" s="127"/>
      <c r="E335" s="125" t="s">
        <v>508</v>
      </c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6"/>
      <c r="AJ335" s="126"/>
      <c r="AK335" s="126"/>
      <c r="AL335" s="126"/>
      <c r="AM335" s="126"/>
      <c r="AN335" s="126"/>
      <c r="AO335" s="126"/>
      <c r="AP335" s="126"/>
      <c r="AQ335" s="126"/>
      <c r="AR335" s="127"/>
      <c r="AS335" s="231">
        <v>4</v>
      </c>
      <c r="AT335" s="232"/>
      <c r="AU335" s="232"/>
      <c r="AV335" s="232"/>
      <c r="AW335" s="232"/>
      <c r="AX335" s="232"/>
      <c r="AY335" s="232"/>
      <c r="AZ335" s="232"/>
      <c r="BA335" s="232"/>
      <c r="BB335" s="233"/>
      <c r="BC335" s="240">
        <v>50</v>
      </c>
      <c r="BD335" s="241"/>
      <c r="BE335" s="241"/>
      <c r="BF335" s="241"/>
      <c r="BG335" s="241"/>
      <c r="BH335" s="241"/>
      <c r="BI335" s="241"/>
      <c r="BJ335" s="241"/>
      <c r="BK335" s="241"/>
      <c r="BL335" s="241"/>
      <c r="BM335" s="242"/>
      <c r="BN335" s="267">
        <v>200</v>
      </c>
      <c r="BO335" s="268"/>
      <c r="BP335" s="268"/>
      <c r="BQ335" s="268"/>
      <c r="BR335" s="268"/>
      <c r="BS335" s="268"/>
      <c r="BT335" s="268"/>
      <c r="BU335" s="268"/>
      <c r="BV335" s="268"/>
      <c r="BW335" s="268"/>
      <c r="BX335" s="268"/>
      <c r="BY335" s="268"/>
      <c r="BZ335" s="268"/>
      <c r="CA335" s="268"/>
      <c r="CB335" s="269"/>
    </row>
    <row r="336" spans="1:80" ht="15.75">
      <c r="A336" s="125">
        <v>113</v>
      </c>
      <c r="B336" s="126"/>
      <c r="C336" s="126"/>
      <c r="D336" s="127"/>
      <c r="E336" s="125" t="s">
        <v>509</v>
      </c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6"/>
      <c r="AJ336" s="126"/>
      <c r="AK336" s="126"/>
      <c r="AL336" s="126"/>
      <c r="AM336" s="126"/>
      <c r="AN336" s="126"/>
      <c r="AO336" s="126"/>
      <c r="AP336" s="126"/>
      <c r="AQ336" s="126"/>
      <c r="AR336" s="127"/>
      <c r="AS336" s="231">
        <v>4</v>
      </c>
      <c r="AT336" s="232"/>
      <c r="AU336" s="232"/>
      <c r="AV336" s="232"/>
      <c r="AW336" s="232"/>
      <c r="AX336" s="232"/>
      <c r="AY336" s="232"/>
      <c r="AZ336" s="232"/>
      <c r="BA336" s="232"/>
      <c r="BB336" s="233"/>
      <c r="BC336" s="240">
        <v>1300</v>
      </c>
      <c r="BD336" s="241"/>
      <c r="BE336" s="241"/>
      <c r="BF336" s="241"/>
      <c r="BG336" s="241"/>
      <c r="BH336" s="241"/>
      <c r="BI336" s="241"/>
      <c r="BJ336" s="241"/>
      <c r="BK336" s="241"/>
      <c r="BL336" s="241"/>
      <c r="BM336" s="242"/>
      <c r="BN336" s="267">
        <v>5200</v>
      </c>
      <c r="BO336" s="268"/>
      <c r="BP336" s="268"/>
      <c r="BQ336" s="268"/>
      <c r="BR336" s="268"/>
      <c r="BS336" s="268"/>
      <c r="BT336" s="268"/>
      <c r="BU336" s="268"/>
      <c r="BV336" s="268"/>
      <c r="BW336" s="268"/>
      <c r="BX336" s="268"/>
      <c r="BY336" s="268"/>
      <c r="BZ336" s="268"/>
      <c r="CA336" s="268"/>
      <c r="CB336" s="269"/>
    </row>
    <row r="337" spans="1:80" ht="15.75">
      <c r="A337" s="125">
        <v>114</v>
      </c>
      <c r="B337" s="126"/>
      <c r="C337" s="126"/>
      <c r="D337" s="127"/>
      <c r="E337" s="125" t="s">
        <v>510</v>
      </c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6"/>
      <c r="AJ337" s="126"/>
      <c r="AK337" s="126"/>
      <c r="AL337" s="126"/>
      <c r="AM337" s="126"/>
      <c r="AN337" s="126"/>
      <c r="AO337" s="126"/>
      <c r="AP337" s="126"/>
      <c r="AQ337" s="126"/>
      <c r="AR337" s="127"/>
      <c r="AS337" s="231">
        <v>20</v>
      </c>
      <c r="AT337" s="232"/>
      <c r="AU337" s="232"/>
      <c r="AV337" s="232"/>
      <c r="AW337" s="232"/>
      <c r="AX337" s="232"/>
      <c r="AY337" s="232"/>
      <c r="AZ337" s="232"/>
      <c r="BA337" s="232"/>
      <c r="BB337" s="233"/>
      <c r="BC337" s="240">
        <v>1000</v>
      </c>
      <c r="BD337" s="241"/>
      <c r="BE337" s="241"/>
      <c r="BF337" s="241"/>
      <c r="BG337" s="241"/>
      <c r="BH337" s="241"/>
      <c r="BI337" s="241"/>
      <c r="BJ337" s="241"/>
      <c r="BK337" s="241"/>
      <c r="BL337" s="241"/>
      <c r="BM337" s="242"/>
      <c r="BN337" s="267">
        <v>20000</v>
      </c>
      <c r="BO337" s="268"/>
      <c r="BP337" s="268"/>
      <c r="BQ337" s="268"/>
      <c r="BR337" s="268"/>
      <c r="BS337" s="268"/>
      <c r="BT337" s="268"/>
      <c r="BU337" s="268"/>
      <c r="BV337" s="268"/>
      <c r="BW337" s="268"/>
      <c r="BX337" s="268"/>
      <c r="BY337" s="268"/>
      <c r="BZ337" s="268"/>
      <c r="CA337" s="268"/>
      <c r="CB337" s="269"/>
    </row>
    <row r="338" spans="1:80" ht="15.75">
      <c r="A338" s="125">
        <v>115</v>
      </c>
      <c r="B338" s="126"/>
      <c r="C338" s="126"/>
      <c r="D338" s="127"/>
      <c r="E338" s="125" t="s">
        <v>511</v>
      </c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  <c r="AI338" s="126"/>
      <c r="AJ338" s="126"/>
      <c r="AK338" s="126"/>
      <c r="AL338" s="126"/>
      <c r="AM338" s="126"/>
      <c r="AN338" s="126"/>
      <c r="AO338" s="126"/>
      <c r="AP338" s="126"/>
      <c r="AQ338" s="126"/>
      <c r="AR338" s="127"/>
      <c r="AS338" s="231">
        <v>1</v>
      </c>
      <c r="AT338" s="232"/>
      <c r="AU338" s="232"/>
      <c r="AV338" s="232"/>
      <c r="AW338" s="232"/>
      <c r="AX338" s="232"/>
      <c r="AY338" s="232"/>
      <c r="AZ338" s="232"/>
      <c r="BA338" s="232"/>
      <c r="BB338" s="233"/>
      <c r="BC338" s="240">
        <v>25500</v>
      </c>
      <c r="BD338" s="241"/>
      <c r="BE338" s="241"/>
      <c r="BF338" s="241"/>
      <c r="BG338" s="241"/>
      <c r="BH338" s="241"/>
      <c r="BI338" s="241"/>
      <c r="BJ338" s="241"/>
      <c r="BK338" s="241"/>
      <c r="BL338" s="241"/>
      <c r="BM338" s="242"/>
      <c r="BN338" s="267">
        <v>25500</v>
      </c>
      <c r="BO338" s="268"/>
      <c r="BP338" s="268"/>
      <c r="BQ338" s="268"/>
      <c r="BR338" s="268"/>
      <c r="BS338" s="268"/>
      <c r="BT338" s="268"/>
      <c r="BU338" s="268"/>
      <c r="BV338" s="268"/>
      <c r="BW338" s="268"/>
      <c r="BX338" s="268"/>
      <c r="BY338" s="268"/>
      <c r="BZ338" s="268"/>
      <c r="CA338" s="268"/>
      <c r="CB338" s="269"/>
    </row>
    <row r="339" spans="1:80" ht="15.75">
      <c r="A339" s="125">
        <v>116</v>
      </c>
      <c r="B339" s="126"/>
      <c r="C339" s="126"/>
      <c r="D339" s="127"/>
      <c r="E339" s="125" t="s">
        <v>512</v>
      </c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  <c r="AL339" s="126"/>
      <c r="AM339" s="126"/>
      <c r="AN339" s="126"/>
      <c r="AO339" s="126"/>
      <c r="AP339" s="126"/>
      <c r="AQ339" s="126"/>
      <c r="AR339" s="127"/>
      <c r="AS339" s="231">
        <v>20</v>
      </c>
      <c r="AT339" s="232"/>
      <c r="AU339" s="232"/>
      <c r="AV339" s="232"/>
      <c r="AW339" s="232"/>
      <c r="AX339" s="232"/>
      <c r="AY339" s="232"/>
      <c r="AZ339" s="232"/>
      <c r="BA339" s="232"/>
      <c r="BB339" s="233"/>
      <c r="BC339" s="240">
        <v>250</v>
      </c>
      <c r="BD339" s="241"/>
      <c r="BE339" s="241"/>
      <c r="BF339" s="241"/>
      <c r="BG339" s="241"/>
      <c r="BH339" s="241"/>
      <c r="BI339" s="241"/>
      <c r="BJ339" s="241"/>
      <c r="BK339" s="241"/>
      <c r="BL339" s="241"/>
      <c r="BM339" s="242"/>
      <c r="BN339" s="267">
        <v>5000</v>
      </c>
      <c r="BO339" s="268"/>
      <c r="BP339" s="268"/>
      <c r="BQ339" s="268"/>
      <c r="BR339" s="268"/>
      <c r="BS339" s="268"/>
      <c r="BT339" s="268"/>
      <c r="BU339" s="268"/>
      <c r="BV339" s="268"/>
      <c r="BW339" s="268"/>
      <c r="BX339" s="268"/>
      <c r="BY339" s="268"/>
      <c r="BZ339" s="268"/>
      <c r="CA339" s="268"/>
      <c r="CB339" s="269"/>
    </row>
    <row r="340" spans="1:80" ht="15.75">
      <c r="A340" s="125">
        <v>117</v>
      </c>
      <c r="B340" s="126"/>
      <c r="C340" s="126"/>
      <c r="D340" s="127"/>
      <c r="E340" s="125" t="s">
        <v>513</v>
      </c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  <c r="AI340" s="126"/>
      <c r="AJ340" s="126"/>
      <c r="AK340" s="126"/>
      <c r="AL340" s="126"/>
      <c r="AM340" s="126"/>
      <c r="AN340" s="126"/>
      <c r="AO340" s="126"/>
      <c r="AP340" s="126"/>
      <c r="AQ340" s="126"/>
      <c r="AR340" s="127"/>
      <c r="AS340" s="231">
        <v>2</v>
      </c>
      <c r="AT340" s="232"/>
      <c r="AU340" s="232"/>
      <c r="AV340" s="232"/>
      <c r="AW340" s="232"/>
      <c r="AX340" s="232"/>
      <c r="AY340" s="232"/>
      <c r="AZ340" s="232"/>
      <c r="BA340" s="232"/>
      <c r="BB340" s="233"/>
      <c r="BC340" s="240">
        <v>2689</v>
      </c>
      <c r="BD340" s="241"/>
      <c r="BE340" s="241"/>
      <c r="BF340" s="241"/>
      <c r="BG340" s="241"/>
      <c r="BH340" s="241"/>
      <c r="BI340" s="241"/>
      <c r="BJ340" s="241"/>
      <c r="BK340" s="241"/>
      <c r="BL340" s="241"/>
      <c r="BM340" s="242"/>
      <c r="BN340" s="267">
        <v>5378</v>
      </c>
      <c r="BO340" s="268"/>
      <c r="BP340" s="268"/>
      <c r="BQ340" s="268"/>
      <c r="BR340" s="268"/>
      <c r="BS340" s="268"/>
      <c r="BT340" s="268"/>
      <c r="BU340" s="268"/>
      <c r="BV340" s="268"/>
      <c r="BW340" s="268"/>
      <c r="BX340" s="268"/>
      <c r="BY340" s="268"/>
      <c r="BZ340" s="268"/>
      <c r="CA340" s="268"/>
      <c r="CB340" s="269"/>
    </row>
    <row r="341" spans="1:80" ht="15.75">
      <c r="A341" s="125">
        <v>118</v>
      </c>
      <c r="B341" s="126"/>
      <c r="C341" s="126"/>
      <c r="D341" s="127"/>
      <c r="E341" s="125" t="s">
        <v>514</v>
      </c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  <c r="AL341" s="126"/>
      <c r="AM341" s="126"/>
      <c r="AN341" s="126"/>
      <c r="AO341" s="126"/>
      <c r="AP341" s="126"/>
      <c r="AQ341" s="126"/>
      <c r="AR341" s="127"/>
      <c r="AS341" s="231">
        <v>2</v>
      </c>
      <c r="AT341" s="232"/>
      <c r="AU341" s="232"/>
      <c r="AV341" s="232"/>
      <c r="AW341" s="232"/>
      <c r="AX341" s="232"/>
      <c r="AY341" s="232"/>
      <c r="AZ341" s="232"/>
      <c r="BA341" s="232"/>
      <c r="BB341" s="233"/>
      <c r="BC341" s="240">
        <v>1650</v>
      </c>
      <c r="BD341" s="241"/>
      <c r="BE341" s="241"/>
      <c r="BF341" s="241"/>
      <c r="BG341" s="241"/>
      <c r="BH341" s="241"/>
      <c r="BI341" s="241"/>
      <c r="BJ341" s="241"/>
      <c r="BK341" s="241"/>
      <c r="BL341" s="241"/>
      <c r="BM341" s="242"/>
      <c r="BN341" s="267">
        <v>3300</v>
      </c>
      <c r="BO341" s="268"/>
      <c r="BP341" s="268"/>
      <c r="BQ341" s="268"/>
      <c r="BR341" s="268"/>
      <c r="BS341" s="268"/>
      <c r="BT341" s="268"/>
      <c r="BU341" s="268"/>
      <c r="BV341" s="268"/>
      <c r="BW341" s="268"/>
      <c r="BX341" s="268"/>
      <c r="BY341" s="268"/>
      <c r="BZ341" s="268"/>
      <c r="CA341" s="268"/>
      <c r="CB341" s="269"/>
    </row>
    <row r="342" spans="1:80" ht="15.75">
      <c r="A342" s="125">
        <v>119</v>
      </c>
      <c r="B342" s="126"/>
      <c r="C342" s="126"/>
      <c r="D342" s="127"/>
      <c r="E342" s="125" t="s">
        <v>515</v>
      </c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  <c r="AI342" s="126"/>
      <c r="AJ342" s="126"/>
      <c r="AK342" s="126"/>
      <c r="AL342" s="126"/>
      <c r="AM342" s="126"/>
      <c r="AN342" s="126"/>
      <c r="AO342" s="126"/>
      <c r="AP342" s="126"/>
      <c r="AQ342" s="126"/>
      <c r="AR342" s="127"/>
      <c r="AS342" s="231">
        <v>1</v>
      </c>
      <c r="AT342" s="232"/>
      <c r="AU342" s="232"/>
      <c r="AV342" s="232"/>
      <c r="AW342" s="232"/>
      <c r="AX342" s="232"/>
      <c r="AY342" s="232"/>
      <c r="AZ342" s="232"/>
      <c r="BA342" s="232"/>
      <c r="BB342" s="233"/>
      <c r="BC342" s="240">
        <v>15600</v>
      </c>
      <c r="BD342" s="241"/>
      <c r="BE342" s="241"/>
      <c r="BF342" s="241"/>
      <c r="BG342" s="241"/>
      <c r="BH342" s="241"/>
      <c r="BI342" s="241"/>
      <c r="BJ342" s="241"/>
      <c r="BK342" s="241"/>
      <c r="BL342" s="241"/>
      <c r="BM342" s="242"/>
      <c r="BN342" s="267">
        <v>15600</v>
      </c>
      <c r="BO342" s="268"/>
      <c r="BP342" s="268"/>
      <c r="BQ342" s="268"/>
      <c r="BR342" s="268"/>
      <c r="BS342" s="268"/>
      <c r="BT342" s="268"/>
      <c r="BU342" s="268"/>
      <c r="BV342" s="268"/>
      <c r="BW342" s="268"/>
      <c r="BX342" s="268"/>
      <c r="BY342" s="268"/>
      <c r="BZ342" s="268"/>
      <c r="CA342" s="268"/>
      <c r="CB342" s="269"/>
    </row>
    <row r="343" spans="1:80" ht="15.75">
      <c r="A343" s="125">
        <v>120</v>
      </c>
      <c r="B343" s="126"/>
      <c r="C343" s="126"/>
      <c r="D343" s="127"/>
      <c r="E343" s="125" t="s">
        <v>516</v>
      </c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126"/>
      <c r="AH343" s="126"/>
      <c r="AI343" s="126"/>
      <c r="AJ343" s="126"/>
      <c r="AK343" s="126"/>
      <c r="AL343" s="126"/>
      <c r="AM343" s="126"/>
      <c r="AN343" s="126"/>
      <c r="AO343" s="126"/>
      <c r="AP343" s="126"/>
      <c r="AQ343" s="126"/>
      <c r="AR343" s="127"/>
      <c r="AS343" s="231">
        <v>1</v>
      </c>
      <c r="AT343" s="232"/>
      <c r="AU343" s="232"/>
      <c r="AV343" s="232"/>
      <c r="AW343" s="232"/>
      <c r="AX343" s="232"/>
      <c r="AY343" s="232"/>
      <c r="AZ343" s="232"/>
      <c r="BA343" s="232"/>
      <c r="BB343" s="233"/>
      <c r="BC343" s="240">
        <v>10700</v>
      </c>
      <c r="BD343" s="241"/>
      <c r="BE343" s="241"/>
      <c r="BF343" s="241"/>
      <c r="BG343" s="241"/>
      <c r="BH343" s="241"/>
      <c r="BI343" s="241"/>
      <c r="BJ343" s="241"/>
      <c r="BK343" s="241"/>
      <c r="BL343" s="241"/>
      <c r="BM343" s="242"/>
      <c r="BN343" s="267">
        <v>10700</v>
      </c>
      <c r="BO343" s="268"/>
      <c r="BP343" s="268"/>
      <c r="BQ343" s="268"/>
      <c r="BR343" s="268"/>
      <c r="BS343" s="268"/>
      <c r="BT343" s="268"/>
      <c r="BU343" s="268"/>
      <c r="BV343" s="268"/>
      <c r="BW343" s="268"/>
      <c r="BX343" s="268"/>
      <c r="BY343" s="268"/>
      <c r="BZ343" s="268"/>
      <c r="CA343" s="268"/>
      <c r="CB343" s="269"/>
    </row>
    <row r="344" spans="1:80" ht="15.75">
      <c r="A344" s="125">
        <v>121</v>
      </c>
      <c r="B344" s="126"/>
      <c r="C344" s="126"/>
      <c r="D344" s="127"/>
      <c r="E344" s="125" t="s">
        <v>517</v>
      </c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6"/>
      <c r="AJ344" s="126"/>
      <c r="AK344" s="126"/>
      <c r="AL344" s="126"/>
      <c r="AM344" s="126"/>
      <c r="AN344" s="126"/>
      <c r="AO344" s="126"/>
      <c r="AP344" s="126"/>
      <c r="AQ344" s="126"/>
      <c r="AR344" s="127"/>
      <c r="AS344" s="231">
        <v>1</v>
      </c>
      <c r="AT344" s="232"/>
      <c r="AU344" s="232"/>
      <c r="AV344" s="232"/>
      <c r="AW344" s="232"/>
      <c r="AX344" s="232"/>
      <c r="AY344" s="232"/>
      <c r="AZ344" s="232"/>
      <c r="BA344" s="232"/>
      <c r="BB344" s="233"/>
      <c r="BC344" s="240">
        <v>36850</v>
      </c>
      <c r="BD344" s="241"/>
      <c r="BE344" s="241"/>
      <c r="BF344" s="241"/>
      <c r="BG344" s="241"/>
      <c r="BH344" s="241"/>
      <c r="BI344" s="241"/>
      <c r="BJ344" s="241"/>
      <c r="BK344" s="241"/>
      <c r="BL344" s="241"/>
      <c r="BM344" s="242"/>
      <c r="BN344" s="267">
        <v>36850</v>
      </c>
      <c r="BO344" s="268"/>
      <c r="BP344" s="268"/>
      <c r="BQ344" s="268"/>
      <c r="BR344" s="268"/>
      <c r="BS344" s="268"/>
      <c r="BT344" s="268"/>
      <c r="BU344" s="268"/>
      <c r="BV344" s="268"/>
      <c r="BW344" s="268"/>
      <c r="BX344" s="268"/>
      <c r="BY344" s="268"/>
      <c r="BZ344" s="268"/>
      <c r="CA344" s="268"/>
      <c r="CB344" s="269"/>
    </row>
    <row r="345" spans="1:80" ht="15.75">
      <c r="A345" s="125">
        <v>122</v>
      </c>
      <c r="B345" s="126"/>
      <c r="C345" s="126"/>
      <c r="D345" s="127"/>
      <c r="E345" s="125" t="s">
        <v>522</v>
      </c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6"/>
      <c r="AJ345" s="126"/>
      <c r="AK345" s="126"/>
      <c r="AL345" s="126"/>
      <c r="AM345" s="126"/>
      <c r="AN345" s="126"/>
      <c r="AO345" s="126"/>
      <c r="AP345" s="126"/>
      <c r="AQ345" s="126"/>
      <c r="AR345" s="127"/>
      <c r="AS345" s="231">
        <v>3</v>
      </c>
      <c r="AT345" s="232"/>
      <c r="AU345" s="232"/>
      <c r="AV345" s="232"/>
      <c r="AW345" s="232"/>
      <c r="AX345" s="232"/>
      <c r="AY345" s="232"/>
      <c r="AZ345" s="232"/>
      <c r="BA345" s="232"/>
      <c r="BB345" s="233"/>
      <c r="BC345" s="240">
        <v>2200</v>
      </c>
      <c r="BD345" s="241"/>
      <c r="BE345" s="241"/>
      <c r="BF345" s="241"/>
      <c r="BG345" s="241"/>
      <c r="BH345" s="241"/>
      <c r="BI345" s="241"/>
      <c r="BJ345" s="241"/>
      <c r="BK345" s="241"/>
      <c r="BL345" s="241"/>
      <c r="BM345" s="242"/>
      <c r="BN345" s="267">
        <v>0</v>
      </c>
      <c r="BO345" s="268"/>
      <c r="BP345" s="268"/>
      <c r="BQ345" s="268"/>
      <c r="BR345" s="268"/>
      <c r="BS345" s="268"/>
      <c r="BT345" s="268"/>
      <c r="BU345" s="268"/>
      <c r="BV345" s="268"/>
      <c r="BW345" s="268"/>
      <c r="BX345" s="268"/>
      <c r="BY345" s="268"/>
      <c r="BZ345" s="268"/>
      <c r="CA345" s="268"/>
      <c r="CB345" s="269"/>
    </row>
    <row r="346" spans="1:80" ht="15.75">
      <c r="A346" s="125">
        <v>123</v>
      </c>
      <c r="B346" s="126"/>
      <c r="C346" s="126"/>
      <c r="D346" s="127"/>
      <c r="E346" s="125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  <c r="AL346" s="126"/>
      <c r="AM346" s="126"/>
      <c r="AN346" s="126"/>
      <c r="AO346" s="126"/>
      <c r="AP346" s="126"/>
      <c r="AQ346" s="126"/>
      <c r="AR346" s="127"/>
      <c r="AS346" s="231"/>
      <c r="AT346" s="232"/>
      <c r="AU346" s="232"/>
      <c r="AV346" s="232"/>
      <c r="AW346" s="232"/>
      <c r="AX346" s="232"/>
      <c r="AY346" s="232"/>
      <c r="AZ346" s="232"/>
      <c r="BA346" s="232"/>
      <c r="BB346" s="233"/>
      <c r="BC346" s="240"/>
      <c r="BD346" s="241"/>
      <c r="BE346" s="241"/>
      <c r="BF346" s="241"/>
      <c r="BG346" s="241"/>
      <c r="BH346" s="241"/>
      <c r="BI346" s="241"/>
      <c r="BJ346" s="241"/>
      <c r="BK346" s="241"/>
      <c r="BL346" s="241"/>
      <c r="BM346" s="242"/>
      <c r="BN346" s="267">
        <v>0</v>
      </c>
      <c r="BO346" s="268"/>
      <c r="BP346" s="268"/>
      <c r="BQ346" s="268"/>
      <c r="BR346" s="268"/>
      <c r="BS346" s="268"/>
      <c r="BT346" s="268"/>
      <c r="BU346" s="268"/>
      <c r="BV346" s="268"/>
      <c r="BW346" s="268"/>
      <c r="BX346" s="268"/>
      <c r="BY346" s="268"/>
      <c r="BZ346" s="268"/>
      <c r="CA346" s="268"/>
      <c r="CB346" s="269"/>
    </row>
    <row r="347" spans="1:80" ht="15.75">
      <c r="A347" s="125">
        <v>124</v>
      </c>
      <c r="B347" s="126"/>
      <c r="C347" s="126"/>
      <c r="D347" s="127"/>
      <c r="E347" s="125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6"/>
      <c r="AJ347" s="126"/>
      <c r="AK347" s="126"/>
      <c r="AL347" s="126"/>
      <c r="AM347" s="126"/>
      <c r="AN347" s="126"/>
      <c r="AO347" s="126"/>
      <c r="AP347" s="126"/>
      <c r="AQ347" s="126"/>
      <c r="AR347" s="127"/>
      <c r="AS347" s="231"/>
      <c r="AT347" s="232"/>
      <c r="AU347" s="232"/>
      <c r="AV347" s="232"/>
      <c r="AW347" s="232"/>
      <c r="AX347" s="232"/>
      <c r="AY347" s="232"/>
      <c r="AZ347" s="232"/>
      <c r="BA347" s="232"/>
      <c r="BB347" s="233"/>
      <c r="BC347" s="240"/>
      <c r="BD347" s="241"/>
      <c r="BE347" s="241"/>
      <c r="BF347" s="241"/>
      <c r="BG347" s="241"/>
      <c r="BH347" s="241"/>
      <c r="BI347" s="241"/>
      <c r="BJ347" s="241"/>
      <c r="BK347" s="241"/>
      <c r="BL347" s="241"/>
      <c r="BM347" s="242"/>
      <c r="BN347" s="267">
        <v>0</v>
      </c>
      <c r="BO347" s="268"/>
      <c r="BP347" s="268"/>
      <c r="BQ347" s="268"/>
      <c r="BR347" s="268"/>
      <c r="BS347" s="268"/>
      <c r="BT347" s="268"/>
      <c r="BU347" s="268"/>
      <c r="BV347" s="268"/>
      <c r="BW347" s="268"/>
      <c r="BX347" s="268"/>
      <c r="BY347" s="268"/>
      <c r="BZ347" s="268"/>
      <c r="CA347" s="268"/>
      <c r="CB347" s="269"/>
    </row>
    <row r="348" spans="1:80" ht="15.75">
      <c r="A348" s="125">
        <v>125</v>
      </c>
      <c r="B348" s="126"/>
      <c r="C348" s="126"/>
      <c r="D348" s="127"/>
      <c r="E348" s="125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6"/>
      <c r="AJ348" s="126"/>
      <c r="AK348" s="126"/>
      <c r="AL348" s="126"/>
      <c r="AM348" s="126"/>
      <c r="AN348" s="126"/>
      <c r="AO348" s="126"/>
      <c r="AP348" s="126"/>
      <c r="AQ348" s="126"/>
      <c r="AR348" s="127"/>
      <c r="AS348" s="231"/>
      <c r="AT348" s="232"/>
      <c r="AU348" s="232"/>
      <c r="AV348" s="232"/>
      <c r="AW348" s="232"/>
      <c r="AX348" s="232"/>
      <c r="AY348" s="232"/>
      <c r="AZ348" s="232"/>
      <c r="BA348" s="232"/>
      <c r="BB348" s="233"/>
      <c r="BC348" s="240"/>
      <c r="BD348" s="241"/>
      <c r="BE348" s="241"/>
      <c r="BF348" s="241"/>
      <c r="BG348" s="241"/>
      <c r="BH348" s="241"/>
      <c r="BI348" s="241"/>
      <c r="BJ348" s="241"/>
      <c r="BK348" s="241"/>
      <c r="BL348" s="241"/>
      <c r="BM348" s="242"/>
      <c r="BN348" s="267">
        <v>0</v>
      </c>
      <c r="BO348" s="268"/>
      <c r="BP348" s="268"/>
      <c r="BQ348" s="268"/>
      <c r="BR348" s="268"/>
      <c r="BS348" s="268"/>
      <c r="BT348" s="268"/>
      <c r="BU348" s="268"/>
      <c r="BV348" s="268"/>
      <c r="BW348" s="268"/>
      <c r="BX348" s="268"/>
      <c r="BY348" s="268"/>
      <c r="BZ348" s="268"/>
      <c r="CA348" s="268"/>
      <c r="CB348" s="269"/>
    </row>
    <row r="349" spans="1:80" ht="15.75">
      <c r="A349" s="125">
        <v>126</v>
      </c>
      <c r="B349" s="126"/>
      <c r="C349" s="126"/>
      <c r="D349" s="127"/>
      <c r="E349" s="125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  <c r="AH349" s="126"/>
      <c r="AI349" s="126"/>
      <c r="AJ349" s="126"/>
      <c r="AK349" s="126"/>
      <c r="AL349" s="126"/>
      <c r="AM349" s="126"/>
      <c r="AN349" s="126"/>
      <c r="AO349" s="126"/>
      <c r="AP349" s="126"/>
      <c r="AQ349" s="126"/>
      <c r="AR349" s="127"/>
      <c r="AS349" s="231"/>
      <c r="AT349" s="232"/>
      <c r="AU349" s="232"/>
      <c r="AV349" s="232"/>
      <c r="AW349" s="232"/>
      <c r="AX349" s="232"/>
      <c r="AY349" s="232"/>
      <c r="AZ349" s="232"/>
      <c r="BA349" s="232"/>
      <c r="BB349" s="233"/>
      <c r="BC349" s="240"/>
      <c r="BD349" s="241"/>
      <c r="BE349" s="241"/>
      <c r="BF349" s="241"/>
      <c r="BG349" s="241"/>
      <c r="BH349" s="241"/>
      <c r="BI349" s="241"/>
      <c r="BJ349" s="241"/>
      <c r="BK349" s="241"/>
      <c r="BL349" s="241"/>
      <c r="BM349" s="242"/>
      <c r="BN349" s="267">
        <f>AS349*BC349</f>
        <v>0</v>
      </c>
      <c r="BO349" s="268"/>
      <c r="BP349" s="268"/>
      <c r="BQ349" s="268"/>
      <c r="BR349" s="268"/>
      <c r="BS349" s="268"/>
      <c r="BT349" s="268"/>
      <c r="BU349" s="268"/>
      <c r="BV349" s="268"/>
      <c r="BW349" s="268"/>
      <c r="BX349" s="268"/>
      <c r="BY349" s="268"/>
      <c r="BZ349" s="268"/>
      <c r="CA349" s="268"/>
      <c r="CB349" s="269"/>
    </row>
    <row r="350" spans="1:80" ht="15.75">
      <c r="A350" s="249"/>
      <c r="B350" s="250"/>
      <c r="C350" s="250"/>
      <c r="D350" s="251"/>
      <c r="E350" s="249" t="s">
        <v>31</v>
      </c>
      <c r="F350" s="250"/>
      <c r="G350" s="250"/>
      <c r="H350" s="250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S350" s="250"/>
      <c r="T350" s="250"/>
      <c r="U350" s="250"/>
      <c r="V350" s="250"/>
      <c r="W350" s="250"/>
      <c r="X350" s="250"/>
      <c r="Y350" s="250"/>
      <c r="Z350" s="250"/>
      <c r="AA350" s="250"/>
      <c r="AB350" s="250"/>
      <c r="AC350" s="250"/>
      <c r="AD350" s="250"/>
      <c r="AE350" s="250"/>
      <c r="AF350" s="250"/>
      <c r="AG350" s="250"/>
      <c r="AH350" s="250"/>
      <c r="AI350" s="250"/>
      <c r="AJ350" s="250"/>
      <c r="AK350" s="250"/>
      <c r="AL350" s="250"/>
      <c r="AM350" s="250"/>
      <c r="AN350" s="250"/>
      <c r="AO350" s="250"/>
      <c r="AP350" s="250"/>
      <c r="AQ350" s="250"/>
      <c r="AR350" s="251"/>
      <c r="AS350" s="282">
        <f>AS348+AS347+AS346+AS345+AS344+AS343+AS342+AS341+AS340+AS339+AS338+AS337+AS336+AS335+AS334+AS333+AS332+AS331+AS330+AS329+AS328+AS327+AS326+AS325+AS324+AS323+AS322+AS321+AS320+AS319+AS318+AS317+AS316+AS315+AS314+AS313+AS312+AS311+AS310+AS309+AS308+AS307+AS306+AS305+AS304+AS303+AS302+AS301+AS300+AS299+AS298+AS297+AS296+AS295+AS294+AS293+AS292+AS291+AS290+AS289+AS288+AS287+AS286+AS285+AS284+AS283+AS282+AS281+AS280+AS279+AS278+AS277+AS276+AS275+AS274+AS273+AS272+AS271+AS270+AS269+AS268+AS267+AS266+AS265+AS263+AS262+AS261+AS260+AS259+AS258+AS257+AS256+AS255+AS254+AS253+AS252+AS251+AS250+AS249+AS248+AS247+AS246+AS245+AS244+AS243+AS242+AS241+AS240+AS239+AS238+AS237+AS236+AS235+AS234+AS233+AS232+AS231+AS230+AS229+AS228+AS227+AS226+AS225+AS224</f>
        <v>1296</v>
      </c>
      <c r="AT350" s="283"/>
      <c r="AU350" s="283"/>
      <c r="AV350" s="283"/>
      <c r="AW350" s="283"/>
      <c r="AX350" s="283"/>
      <c r="AY350" s="283"/>
      <c r="AZ350" s="283"/>
      <c r="BA350" s="283"/>
      <c r="BB350" s="284"/>
      <c r="BC350" s="279">
        <v>0</v>
      </c>
      <c r="BD350" s="280"/>
      <c r="BE350" s="280"/>
      <c r="BF350" s="280"/>
      <c r="BG350" s="280"/>
      <c r="BH350" s="280"/>
      <c r="BI350" s="280"/>
      <c r="BJ350" s="280"/>
      <c r="BK350" s="280"/>
      <c r="BL350" s="280"/>
      <c r="BM350" s="281"/>
      <c r="BN350" s="279">
        <f>BN348+BN347+BN346+BN345+BN344+BN343+BN342+BN341+BN340+BN339+BN338+BN337+BN336+BN335+BN334+BN333+BN332+BN331+BN330+BN329+BN328+BN327+BN326+BN325+BN324+BN323+BN322+BN321+BN320+BN319+BN318+BN317+BN316+BN315+BN314+BN313+BN312+BN311+BN310+BN309+BN308+BN307+BN306+BN305+BN304+BN303+BN302+BN301+BN300+BN299+BN298+BN296+BN295+BN294+BN293+BN292+BN291+BN290+BN289+BN288+BN287+BN286+BN285+BN284+BN283+BN282+BN281+BN280+BN279+BN278+BN277+BN276+BN275+BN274+BN273+BN272+BN271+BN270+BN269+BN268+BN267+BN266+BN265+BN263+BN262+BN261+BN260+BN259+BN258+BN257+BN256+BN255+BN254+BN253+BN252+BN251+BN250+BN249+BN248+BN247+BN246+BN245+BN244+BN243+BN242+BN241+BN240+BN239+BN238+BN237+BN236+BN235+BN234+BN233+BN232+BN231+BN230+BN229+BN228+BN227+BN226+BN225+BN224</f>
        <v>5279996</v>
      </c>
      <c r="BO350" s="280"/>
      <c r="BP350" s="280"/>
      <c r="BQ350" s="280"/>
      <c r="BR350" s="280"/>
      <c r="BS350" s="280"/>
      <c r="BT350" s="280"/>
      <c r="BU350" s="280"/>
      <c r="BV350" s="280"/>
      <c r="BW350" s="280"/>
      <c r="BX350" s="280"/>
      <c r="BY350" s="280"/>
      <c r="BZ350" s="280"/>
      <c r="CA350" s="280"/>
      <c r="CB350" s="281"/>
    </row>
    <row r="352" spans="1:80" s="6" customFormat="1" ht="15.75">
      <c r="A352" s="143" t="s">
        <v>140</v>
      </c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  <c r="AR352" s="143"/>
      <c r="AS352" s="143"/>
      <c r="AT352" s="143"/>
      <c r="AU352" s="143"/>
      <c r="AV352" s="143"/>
      <c r="AW352" s="143"/>
      <c r="AX352" s="143"/>
      <c r="AY352" s="143"/>
      <c r="AZ352" s="143"/>
      <c r="BA352" s="143"/>
      <c r="BB352" s="143"/>
      <c r="BC352" s="143"/>
      <c r="BD352" s="143"/>
      <c r="BE352" s="143"/>
      <c r="BF352" s="143"/>
      <c r="BG352" s="143"/>
      <c r="BH352" s="143"/>
      <c r="BI352" s="143"/>
      <c r="BJ352" s="143"/>
      <c r="BK352" s="143"/>
      <c r="BL352" s="143"/>
      <c r="BM352" s="143"/>
      <c r="BN352" s="143"/>
      <c r="BO352" s="143"/>
      <c r="BP352" s="143"/>
      <c r="BQ352" s="143"/>
      <c r="BR352" s="143"/>
      <c r="BS352" s="143"/>
      <c r="BT352" s="143"/>
      <c r="BU352" s="143"/>
      <c r="BV352" s="143"/>
      <c r="BW352" s="143"/>
      <c r="BX352" s="143"/>
      <c r="BY352" s="143"/>
      <c r="BZ352" s="143"/>
      <c r="CA352" s="143"/>
      <c r="CB352" s="143"/>
    </row>
    <row r="353" spans="1:80" s="6" customFormat="1" ht="30" customHeight="1">
      <c r="A353" s="350" t="s">
        <v>164</v>
      </c>
      <c r="B353" s="350"/>
      <c r="C353" s="350"/>
      <c r="D353" s="350"/>
      <c r="E353" s="350"/>
      <c r="F353" s="350"/>
      <c r="G353" s="350"/>
      <c r="H353" s="350"/>
      <c r="I353" s="350"/>
      <c r="J353" s="350"/>
      <c r="K353" s="350"/>
      <c r="L353" s="350"/>
      <c r="M353" s="350"/>
      <c r="N353" s="350"/>
      <c r="O353" s="350"/>
      <c r="P353" s="350"/>
      <c r="Q353" s="350"/>
      <c r="R353" s="350"/>
      <c r="S353" s="350"/>
      <c r="T353" s="350"/>
      <c r="U353" s="350"/>
      <c r="V353" s="350"/>
      <c r="W353" s="350"/>
      <c r="X353" s="350"/>
      <c r="Y353" s="350"/>
      <c r="Z353" s="350"/>
      <c r="AA353" s="350"/>
      <c r="AB353" s="350"/>
      <c r="AC353" s="350"/>
      <c r="AD353" s="350"/>
      <c r="AE353" s="350"/>
      <c r="AF353" s="350"/>
      <c r="AG353" s="350"/>
      <c r="AH353" s="350"/>
      <c r="AI353" s="350"/>
      <c r="AJ353" s="350"/>
      <c r="AK353" s="350"/>
      <c r="AL353" s="350"/>
      <c r="AM353" s="350"/>
      <c r="AN353" s="350"/>
      <c r="AO353" s="350"/>
      <c r="AP353" s="350"/>
      <c r="AQ353" s="350"/>
      <c r="AR353" s="350"/>
      <c r="AS353" s="350"/>
      <c r="AT353" s="350"/>
      <c r="AU353" s="350"/>
      <c r="AV353" s="350"/>
      <c r="AW353" s="350"/>
      <c r="AX353" s="350"/>
      <c r="AY353" s="350"/>
      <c r="AZ353" s="350"/>
      <c r="BA353" s="350"/>
      <c r="BB353" s="350"/>
      <c r="BC353" s="350"/>
      <c r="BD353" s="350"/>
      <c r="BE353" s="350"/>
      <c r="BF353" s="350"/>
      <c r="BG353" s="350"/>
      <c r="BH353" s="350"/>
      <c r="BI353" s="350"/>
      <c r="BJ353" s="350"/>
      <c r="BK353" s="350"/>
      <c r="BL353" s="350"/>
      <c r="BM353" s="350"/>
      <c r="BN353" s="350"/>
      <c r="BO353" s="350"/>
      <c r="BP353" s="350"/>
      <c r="BQ353" s="350"/>
      <c r="BR353" s="350"/>
      <c r="BS353" s="350"/>
      <c r="BT353" s="350"/>
      <c r="BU353" s="350"/>
      <c r="BV353" s="350"/>
      <c r="BW353" s="350"/>
      <c r="BX353" s="350"/>
      <c r="BY353" s="350"/>
      <c r="BZ353" s="350"/>
      <c r="CA353" s="350"/>
      <c r="CB353" s="350"/>
    </row>
    <row r="354" spans="1:80" s="6" customFormat="1" ht="15" customHeight="1">
      <c r="A354" s="6" t="s">
        <v>3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144" t="s">
        <v>157</v>
      </c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144"/>
      <c r="AP354" s="144"/>
      <c r="AQ354" s="144"/>
      <c r="AR354" s="144"/>
      <c r="AS354" s="144"/>
      <c r="AT354" s="144"/>
      <c r="AU354" s="144"/>
      <c r="AV354" s="144"/>
      <c r="AW354" s="144"/>
      <c r="AX354" s="144"/>
      <c r="AY354" s="144"/>
      <c r="AZ354" s="144"/>
      <c r="BA354" s="144"/>
      <c r="BB354" s="144"/>
      <c r="BC354" s="144"/>
      <c r="BD354" s="144"/>
      <c r="BE354" s="144"/>
      <c r="BF354" s="144"/>
      <c r="BG354" s="144"/>
      <c r="BH354" s="144"/>
      <c r="BI354" s="144"/>
      <c r="BJ354" s="144"/>
      <c r="BK354" s="144"/>
      <c r="BL354" s="144"/>
      <c r="BM354" s="144"/>
      <c r="BN354" s="144"/>
      <c r="BO354" s="144"/>
      <c r="BP354" s="144"/>
      <c r="BQ354" s="144"/>
      <c r="BR354" s="144"/>
      <c r="BS354" s="144"/>
      <c r="BT354" s="144"/>
      <c r="BU354" s="144"/>
      <c r="BV354" s="144"/>
      <c r="BW354" s="144"/>
      <c r="BX354" s="144"/>
      <c r="BY354" s="144"/>
      <c r="BZ354" s="144"/>
      <c r="CA354" s="144"/>
      <c r="CB354" s="144"/>
    </row>
    <row r="355" spans="1:80" s="6" customFormat="1" ht="9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</row>
    <row r="356" spans="1:80" s="6" customFormat="1" ht="12" customHeight="1">
      <c r="A356" s="6" t="s">
        <v>4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145" t="s">
        <v>161</v>
      </c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  <c r="BQ356" s="145"/>
      <c r="BR356" s="145"/>
      <c r="BS356" s="145"/>
      <c r="BT356" s="145"/>
      <c r="BU356" s="145"/>
      <c r="BV356" s="145"/>
      <c r="BW356" s="145"/>
      <c r="BX356" s="145"/>
      <c r="BY356" s="145"/>
      <c r="BZ356" s="145"/>
      <c r="CA356" s="145"/>
      <c r="CB356" s="145"/>
    </row>
    <row r="357" spans="1:80" s="9" customFormat="1" ht="9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</row>
    <row r="358" spans="1:80" ht="12.75">
      <c r="A358" s="137" t="s">
        <v>6</v>
      </c>
      <c r="B358" s="138"/>
      <c r="C358" s="138"/>
      <c r="D358" s="139"/>
      <c r="E358" s="137" t="s">
        <v>34</v>
      </c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138"/>
      <c r="AA358" s="138"/>
      <c r="AB358" s="138"/>
      <c r="AC358" s="138"/>
      <c r="AD358" s="138"/>
      <c r="AE358" s="138"/>
      <c r="AF358" s="138"/>
      <c r="AG358" s="138"/>
      <c r="AH358" s="138"/>
      <c r="AI358" s="138"/>
      <c r="AJ358" s="138"/>
      <c r="AK358" s="138"/>
      <c r="AL358" s="138"/>
      <c r="AM358" s="138"/>
      <c r="AN358" s="138"/>
      <c r="AO358" s="138"/>
      <c r="AP358" s="138"/>
      <c r="AQ358" s="138"/>
      <c r="AR358" s="139"/>
      <c r="AS358" s="341" t="s">
        <v>39</v>
      </c>
      <c r="AT358" s="342"/>
      <c r="AU358" s="342"/>
      <c r="AV358" s="342"/>
      <c r="AW358" s="342"/>
      <c r="AX358" s="342"/>
      <c r="AY358" s="342"/>
      <c r="AZ358" s="342"/>
      <c r="BA358" s="342"/>
      <c r="BB358" s="343"/>
      <c r="BC358" s="137" t="s">
        <v>120</v>
      </c>
      <c r="BD358" s="138"/>
      <c r="BE358" s="138"/>
      <c r="BF358" s="138"/>
      <c r="BG358" s="138"/>
      <c r="BH358" s="138"/>
      <c r="BI358" s="138"/>
      <c r="BJ358" s="138"/>
      <c r="BK358" s="138"/>
      <c r="BL358" s="138"/>
      <c r="BM358" s="139"/>
      <c r="BN358" s="137" t="s">
        <v>43</v>
      </c>
      <c r="BO358" s="138"/>
      <c r="BP358" s="138"/>
      <c r="BQ358" s="138"/>
      <c r="BR358" s="138"/>
      <c r="BS358" s="138"/>
      <c r="BT358" s="138"/>
      <c r="BU358" s="138"/>
      <c r="BV358" s="138"/>
      <c r="BW358" s="138"/>
      <c r="BX358" s="138"/>
      <c r="BY358" s="138"/>
      <c r="BZ358" s="138"/>
      <c r="CA358" s="138"/>
      <c r="CB358" s="139"/>
    </row>
    <row r="359" spans="1:80" ht="12.75">
      <c r="A359" s="134" t="s">
        <v>7</v>
      </c>
      <c r="B359" s="135"/>
      <c r="C359" s="135"/>
      <c r="D359" s="136"/>
      <c r="E359" s="134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  <c r="AM359" s="135"/>
      <c r="AN359" s="135"/>
      <c r="AO359" s="135"/>
      <c r="AP359" s="135"/>
      <c r="AQ359" s="135"/>
      <c r="AR359" s="136"/>
      <c r="AS359" s="344"/>
      <c r="AT359" s="345"/>
      <c r="AU359" s="345"/>
      <c r="AV359" s="345"/>
      <c r="AW359" s="345"/>
      <c r="AX359" s="345"/>
      <c r="AY359" s="345"/>
      <c r="AZ359" s="345"/>
      <c r="BA359" s="345"/>
      <c r="BB359" s="346"/>
      <c r="BC359" s="134" t="s">
        <v>121</v>
      </c>
      <c r="BD359" s="135"/>
      <c r="BE359" s="135"/>
      <c r="BF359" s="135"/>
      <c r="BG359" s="135"/>
      <c r="BH359" s="135"/>
      <c r="BI359" s="135"/>
      <c r="BJ359" s="135"/>
      <c r="BK359" s="135"/>
      <c r="BL359" s="135"/>
      <c r="BM359" s="136"/>
      <c r="BN359" s="134" t="s">
        <v>132</v>
      </c>
      <c r="BO359" s="135"/>
      <c r="BP359" s="135"/>
      <c r="BQ359" s="135"/>
      <c r="BR359" s="135"/>
      <c r="BS359" s="135"/>
      <c r="BT359" s="135"/>
      <c r="BU359" s="135"/>
      <c r="BV359" s="135"/>
      <c r="BW359" s="135"/>
      <c r="BX359" s="135"/>
      <c r="BY359" s="135"/>
      <c r="BZ359" s="135"/>
      <c r="CA359" s="135"/>
      <c r="CB359" s="136"/>
    </row>
    <row r="360" spans="1:80" ht="12.75">
      <c r="A360" s="134"/>
      <c r="B360" s="135"/>
      <c r="C360" s="135"/>
      <c r="D360" s="136"/>
      <c r="E360" s="151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  <c r="AA360" s="152"/>
      <c r="AB360" s="152"/>
      <c r="AC360" s="152"/>
      <c r="AD360" s="152"/>
      <c r="AE360" s="152"/>
      <c r="AF360" s="152"/>
      <c r="AG360" s="152"/>
      <c r="AH360" s="152"/>
      <c r="AI360" s="152"/>
      <c r="AJ360" s="152"/>
      <c r="AK360" s="152"/>
      <c r="AL360" s="152"/>
      <c r="AM360" s="152"/>
      <c r="AN360" s="152"/>
      <c r="AO360" s="152"/>
      <c r="AP360" s="152"/>
      <c r="AQ360" s="152"/>
      <c r="AR360" s="153"/>
      <c r="AS360" s="347"/>
      <c r="AT360" s="348"/>
      <c r="AU360" s="348"/>
      <c r="AV360" s="348"/>
      <c r="AW360" s="348"/>
      <c r="AX360" s="348"/>
      <c r="AY360" s="348"/>
      <c r="AZ360" s="348"/>
      <c r="BA360" s="348"/>
      <c r="BB360" s="349"/>
      <c r="BC360" s="134" t="s">
        <v>38</v>
      </c>
      <c r="BD360" s="135"/>
      <c r="BE360" s="135"/>
      <c r="BF360" s="135"/>
      <c r="BG360" s="135"/>
      <c r="BH360" s="135"/>
      <c r="BI360" s="135"/>
      <c r="BJ360" s="135"/>
      <c r="BK360" s="135"/>
      <c r="BL360" s="135"/>
      <c r="BM360" s="136"/>
      <c r="BN360" s="134"/>
      <c r="BO360" s="135"/>
      <c r="BP360" s="135"/>
      <c r="BQ360" s="135"/>
      <c r="BR360" s="135"/>
      <c r="BS360" s="135"/>
      <c r="BT360" s="135"/>
      <c r="BU360" s="135"/>
      <c r="BV360" s="135"/>
      <c r="BW360" s="135"/>
      <c r="BX360" s="135"/>
      <c r="BY360" s="135"/>
      <c r="BZ360" s="135"/>
      <c r="CA360" s="135"/>
      <c r="CB360" s="136"/>
    </row>
    <row r="361" spans="1:80" ht="12.75">
      <c r="A361" s="131">
        <v>1</v>
      </c>
      <c r="B361" s="132"/>
      <c r="C361" s="132"/>
      <c r="D361" s="133"/>
      <c r="E361" s="131">
        <v>2</v>
      </c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3"/>
      <c r="AS361" s="131">
        <v>3</v>
      </c>
      <c r="AT361" s="132"/>
      <c r="AU361" s="132"/>
      <c r="AV361" s="132"/>
      <c r="AW361" s="132"/>
      <c r="AX361" s="132"/>
      <c r="AY361" s="132"/>
      <c r="AZ361" s="132"/>
      <c r="BA361" s="132"/>
      <c r="BB361" s="133"/>
      <c r="BC361" s="131">
        <v>4</v>
      </c>
      <c r="BD361" s="132"/>
      <c r="BE361" s="132"/>
      <c r="BF361" s="132"/>
      <c r="BG361" s="132"/>
      <c r="BH361" s="132"/>
      <c r="BI361" s="132"/>
      <c r="BJ361" s="132"/>
      <c r="BK361" s="132"/>
      <c r="BL361" s="132"/>
      <c r="BM361" s="133"/>
      <c r="BN361" s="131">
        <v>5</v>
      </c>
      <c r="BO361" s="132"/>
      <c r="BP361" s="132"/>
      <c r="BQ361" s="132"/>
      <c r="BR361" s="132"/>
      <c r="BS361" s="132"/>
      <c r="BT361" s="132"/>
      <c r="BU361" s="132"/>
      <c r="BV361" s="132"/>
      <c r="BW361" s="132"/>
      <c r="BX361" s="132"/>
      <c r="BY361" s="132"/>
      <c r="BZ361" s="132"/>
      <c r="CA361" s="132"/>
      <c r="CB361" s="133"/>
    </row>
    <row r="362" spans="1:80" ht="15.75">
      <c r="A362" s="228">
        <v>1</v>
      </c>
      <c r="B362" s="229"/>
      <c r="C362" s="229"/>
      <c r="D362" s="230"/>
      <c r="E362" s="125" t="s">
        <v>267</v>
      </c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6"/>
      <c r="AJ362" s="126"/>
      <c r="AK362" s="126"/>
      <c r="AL362" s="126"/>
      <c r="AM362" s="126"/>
      <c r="AN362" s="126"/>
      <c r="AO362" s="126"/>
      <c r="AP362" s="126"/>
      <c r="AQ362" s="126"/>
      <c r="AR362" s="127"/>
      <c r="AS362" s="228">
        <v>200</v>
      </c>
      <c r="AT362" s="229"/>
      <c r="AU362" s="229"/>
      <c r="AV362" s="229"/>
      <c r="AW362" s="229"/>
      <c r="AX362" s="229"/>
      <c r="AY362" s="229"/>
      <c r="AZ362" s="229"/>
      <c r="BA362" s="229"/>
      <c r="BB362" s="230"/>
      <c r="BC362" s="240">
        <v>130</v>
      </c>
      <c r="BD362" s="241"/>
      <c r="BE362" s="241"/>
      <c r="BF362" s="241"/>
      <c r="BG362" s="241"/>
      <c r="BH362" s="241"/>
      <c r="BI362" s="241"/>
      <c r="BJ362" s="241"/>
      <c r="BK362" s="241"/>
      <c r="BL362" s="241"/>
      <c r="BM362" s="242"/>
      <c r="BN362" s="243">
        <f aca="true" t="shared" si="3" ref="BN362:BN421">AS362*BC362</f>
        <v>26000</v>
      </c>
      <c r="BO362" s="244"/>
      <c r="BP362" s="244"/>
      <c r="BQ362" s="244"/>
      <c r="BR362" s="244"/>
      <c r="BS362" s="244"/>
      <c r="BT362" s="244"/>
      <c r="BU362" s="244"/>
      <c r="BV362" s="244"/>
      <c r="BW362" s="244"/>
      <c r="BX362" s="244"/>
      <c r="BY362" s="244"/>
      <c r="BZ362" s="244"/>
      <c r="CA362" s="244"/>
      <c r="CB362" s="245"/>
    </row>
    <row r="363" spans="1:80" ht="15.75">
      <c r="A363" s="228">
        <v>2</v>
      </c>
      <c r="B363" s="229"/>
      <c r="C363" s="229"/>
      <c r="D363" s="230"/>
      <c r="E363" s="125" t="s">
        <v>268</v>
      </c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6"/>
      <c r="AJ363" s="126"/>
      <c r="AK363" s="126"/>
      <c r="AL363" s="126"/>
      <c r="AM363" s="126"/>
      <c r="AN363" s="126"/>
      <c r="AO363" s="126"/>
      <c r="AP363" s="126"/>
      <c r="AQ363" s="126"/>
      <c r="AR363" s="127"/>
      <c r="AS363" s="228">
        <v>200</v>
      </c>
      <c r="AT363" s="229"/>
      <c r="AU363" s="229"/>
      <c r="AV363" s="229"/>
      <c r="AW363" s="229"/>
      <c r="AX363" s="229"/>
      <c r="AY363" s="229"/>
      <c r="AZ363" s="229"/>
      <c r="BA363" s="229"/>
      <c r="BB363" s="230"/>
      <c r="BC363" s="240">
        <v>100</v>
      </c>
      <c r="BD363" s="241"/>
      <c r="BE363" s="241"/>
      <c r="BF363" s="241"/>
      <c r="BG363" s="241"/>
      <c r="BH363" s="241"/>
      <c r="BI363" s="241"/>
      <c r="BJ363" s="241"/>
      <c r="BK363" s="241"/>
      <c r="BL363" s="241"/>
      <c r="BM363" s="242"/>
      <c r="BN363" s="243">
        <f t="shared" si="3"/>
        <v>20000</v>
      </c>
      <c r="BO363" s="244"/>
      <c r="BP363" s="244"/>
      <c r="BQ363" s="244"/>
      <c r="BR363" s="244"/>
      <c r="BS363" s="244"/>
      <c r="BT363" s="244"/>
      <c r="BU363" s="244"/>
      <c r="BV363" s="244"/>
      <c r="BW363" s="244"/>
      <c r="BX363" s="244"/>
      <c r="BY363" s="244"/>
      <c r="BZ363" s="244"/>
      <c r="CA363" s="244"/>
      <c r="CB363" s="245"/>
    </row>
    <row r="364" spans="1:80" ht="15.75">
      <c r="A364" s="228">
        <v>3</v>
      </c>
      <c r="B364" s="229"/>
      <c r="C364" s="229"/>
      <c r="D364" s="230"/>
      <c r="E364" s="125" t="s">
        <v>272</v>
      </c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6"/>
      <c r="AJ364" s="126"/>
      <c r="AK364" s="126"/>
      <c r="AL364" s="126"/>
      <c r="AM364" s="126"/>
      <c r="AN364" s="126"/>
      <c r="AO364" s="126"/>
      <c r="AP364" s="126"/>
      <c r="AQ364" s="126"/>
      <c r="AR364" s="127"/>
      <c r="AS364" s="228">
        <v>200</v>
      </c>
      <c r="AT364" s="229"/>
      <c r="AU364" s="229"/>
      <c r="AV364" s="229"/>
      <c r="AW364" s="229"/>
      <c r="AX364" s="229"/>
      <c r="AY364" s="229"/>
      <c r="AZ364" s="229"/>
      <c r="BA364" s="229"/>
      <c r="BB364" s="230"/>
      <c r="BC364" s="240">
        <v>110</v>
      </c>
      <c r="BD364" s="241"/>
      <c r="BE364" s="241"/>
      <c r="BF364" s="241"/>
      <c r="BG364" s="241"/>
      <c r="BH364" s="241"/>
      <c r="BI364" s="241"/>
      <c r="BJ364" s="241"/>
      <c r="BK364" s="241"/>
      <c r="BL364" s="241"/>
      <c r="BM364" s="242"/>
      <c r="BN364" s="243">
        <f t="shared" si="3"/>
        <v>22000</v>
      </c>
      <c r="BO364" s="244"/>
      <c r="BP364" s="244"/>
      <c r="BQ364" s="244"/>
      <c r="BR364" s="244"/>
      <c r="BS364" s="244"/>
      <c r="BT364" s="244"/>
      <c r="BU364" s="244"/>
      <c r="BV364" s="244"/>
      <c r="BW364" s="244"/>
      <c r="BX364" s="244"/>
      <c r="BY364" s="244"/>
      <c r="BZ364" s="244"/>
      <c r="CA364" s="244"/>
      <c r="CB364" s="245"/>
    </row>
    <row r="365" spans="1:80" ht="15.75">
      <c r="A365" s="228">
        <v>4</v>
      </c>
      <c r="B365" s="229"/>
      <c r="C365" s="229"/>
      <c r="D365" s="230"/>
      <c r="E365" s="125" t="s">
        <v>269</v>
      </c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6"/>
      <c r="AJ365" s="126"/>
      <c r="AK365" s="126"/>
      <c r="AL365" s="126"/>
      <c r="AM365" s="126"/>
      <c r="AN365" s="126"/>
      <c r="AO365" s="126"/>
      <c r="AP365" s="126"/>
      <c r="AQ365" s="126"/>
      <c r="AR365" s="127"/>
      <c r="AS365" s="228">
        <v>100</v>
      </c>
      <c r="AT365" s="229"/>
      <c r="AU365" s="229"/>
      <c r="AV365" s="229"/>
      <c r="AW365" s="229"/>
      <c r="AX365" s="229"/>
      <c r="AY365" s="229"/>
      <c r="AZ365" s="229"/>
      <c r="BA365" s="229"/>
      <c r="BB365" s="230"/>
      <c r="BC365" s="240">
        <v>90</v>
      </c>
      <c r="BD365" s="241"/>
      <c r="BE365" s="241"/>
      <c r="BF365" s="241"/>
      <c r="BG365" s="241"/>
      <c r="BH365" s="241"/>
      <c r="BI365" s="241"/>
      <c r="BJ365" s="241"/>
      <c r="BK365" s="241"/>
      <c r="BL365" s="241"/>
      <c r="BM365" s="242"/>
      <c r="BN365" s="243">
        <f t="shared" si="3"/>
        <v>9000</v>
      </c>
      <c r="BO365" s="244"/>
      <c r="BP365" s="244"/>
      <c r="BQ365" s="244"/>
      <c r="BR365" s="244"/>
      <c r="BS365" s="244"/>
      <c r="BT365" s="244"/>
      <c r="BU365" s="244"/>
      <c r="BV365" s="244"/>
      <c r="BW365" s="244"/>
      <c r="BX365" s="244"/>
      <c r="BY365" s="244"/>
      <c r="BZ365" s="244"/>
      <c r="CA365" s="244"/>
      <c r="CB365" s="245"/>
    </row>
    <row r="366" spans="1:80" ht="15.75">
      <c r="A366" s="228">
        <v>5</v>
      </c>
      <c r="B366" s="229"/>
      <c r="C366" s="229"/>
      <c r="D366" s="230"/>
      <c r="E366" s="125" t="s">
        <v>270</v>
      </c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6"/>
      <c r="AJ366" s="126"/>
      <c r="AK366" s="126"/>
      <c r="AL366" s="126"/>
      <c r="AM366" s="126"/>
      <c r="AN366" s="126"/>
      <c r="AO366" s="126"/>
      <c r="AP366" s="126"/>
      <c r="AQ366" s="126"/>
      <c r="AR366" s="127"/>
      <c r="AS366" s="228">
        <v>50</v>
      </c>
      <c r="AT366" s="229"/>
      <c r="AU366" s="229"/>
      <c r="AV366" s="229"/>
      <c r="AW366" s="229"/>
      <c r="AX366" s="229"/>
      <c r="AY366" s="229"/>
      <c r="AZ366" s="229"/>
      <c r="BA366" s="229"/>
      <c r="BB366" s="230"/>
      <c r="BC366" s="240">
        <v>55</v>
      </c>
      <c r="BD366" s="241"/>
      <c r="BE366" s="241"/>
      <c r="BF366" s="241"/>
      <c r="BG366" s="241"/>
      <c r="BH366" s="241"/>
      <c r="BI366" s="241"/>
      <c r="BJ366" s="241"/>
      <c r="BK366" s="241"/>
      <c r="BL366" s="241"/>
      <c r="BM366" s="242"/>
      <c r="BN366" s="243">
        <f t="shared" si="3"/>
        <v>2750</v>
      </c>
      <c r="BO366" s="244"/>
      <c r="BP366" s="244"/>
      <c r="BQ366" s="244"/>
      <c r="BR366" s="244"/>
      <c r="BS366" s="244"/>
      <c r="BT366" s="244"/>
      <c r="BU366" s="244"/>
      <c r="BV366" s="244"/>
      <c r="BW366" s="244"/>
      <c r="BX366" s="244"/>
      <c r="BY366" s="244"/>
      <c r="BZ366" s="244"/>
      <c r="CA366" s="244"/>
      <c r="CB366" s="245"/>
    </row>
    <row r="367" spans="1:80" ht="15.75">
      <c r="A367" s="228">
        <v>6</v>
      </c>
      <c r="B367" s="229"/>
      <c r="C367" s="229"/>
      <c r="D367" s="230"/>
      <c r="E367" s="125" t="s">
        <v>271</v>
      </c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  <c r="AI367" s="126"/>
      <c r="AJ367" s="126"/>
      <c r="AK367" s="126"/>
      <c r="AL367" s="126"/>
      <c r="AM367" s="126"/>
      <c r="AN367" s="126"/>
      <c r="AO367" s="126"/>
      <c r="AP367" s="126"/>
      <c r="AQ367" s="126"/>
      <c r="AR367" s="127"/>
      <c r="AS367" s="228">
        <v>400</v>
      </c>
      <c r="AT367" s="229"/>
      <c r="AU367" s="229"/>
      <c r="AV367" s="229"/>
      <c r="AW367" s="229"/>
      <c r="AX367" s="229"/>
      <c r="AY367" s="229"/>
      <c r="AZ367" s="229"/>
      <c r="BA367" s="229"/>
      <c r="BB367" s="230"/>
      <c r="BC367" s="240">
        <v>100</v>
      </c>
      <c r="BD367" s="241"/>
      <c r="BE367" s="241"/>
      <c r="BF367" s="241"/>
      <c r="BG367" s="241"/>
      <c r="BH367" s="241"/>
      <c r="BI367" s="241"/>
      <c r="BJ367" s="241"/>
      <c r="BK367" s="241"/>
      <c r="BL367" s="241"/>
      <c r="BM367" s="242"/>
      <c r="BN367" s="243">
        <f t="shared" si="3"/>
        <v>40000</v>
      </c>
      <c r="BO367" s="244"/>
      <c r="BP367" s="244"/>
      <c r="BQ367" s="244"/>
      <c r="BR367" s="244"/>
      <c r="BS367" s="244"/>
      <c r="BT367" s="244"/>
      <c r="BU367" s="244"/>
      <c r="BV367" s="244"/>
      <c r="BW367" s="244"/>
      <c r="BX367" s="244"/>
      <c r="BY367" s="244"/>
      <c r="BZ367" s="244"/>
      <c r="CA367" s="244"/>
      <c r="CB367" s="245"/>
    </row>
    <row r="368" spans="1:80" ht="15.75">
      <c r="A368" s="228">
        <v>7</v>
      </c>
      <c r="B368" s="229"/>
      <c r="C368" s="229"/>
      <c r="D368" s="230"/>
      <c r="E368" s="125" t="s">
        <v>279</v>
      </c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6"/>
      <c r="AJ368" s="126"/>
      <c r="AK368" s="126"/>
      <c r="AL368" s="126"/>
      <c r="AM368" s="126"/>
      <c r="AN368" s="126"/>
      <c r="AO368" s="126"/>
      <c r="AP368" s="126"/>
      <c r="AQ368" s="126"/>
      <c r="AR368" s="127"/>
      <c r="AS368" s="228">
        <v>30</v>
      </c>
      <c r="AT368" s="229"/>
      <c r="AU368" s="229"/>
      <c r="AV368" s="229"/>
      <c r="AW368" s="229"/>
      <c r="AX368" s="229"/>
      <c r="AY368" s="229"/>
      <c r="AZ368" s="229"/>
      <c r="BA368" s="229"/>
      <c r="BB368" s="230"/>
      <c r="BC368" s="240">
        <v>180</v>
      </c>
      <c r="BD368" s="241"/>
      <c r="BE368" s="241"/>
      <c r="BF368" s="241"/>
      <c r="BG368" s="241"/>
      <c r="BH368" s="241"/>
      <c r="BI368" s="241"/>
      <c r="BJ368" s="241"/>
      <c r="BK368" s="241"/>
      <c r="BL368" s="241"/>
      <c r="BM368" s="242"/>
      <c r="BN368" s="243">
        <f t="shared" si="3"/>
        <v>5400</v>
      </c>
      <c r="BO368" s="244"/>
      <c r="BP368" s="244"/>
      <c r="BQ368" s="244"/>
      <c r="BR368" s="244"/>
      <c r="BS368" s="244"/>
      <c r="BT368" s="244"/>
      <c r="BU368" s="244"/>
      <c r="BV368" s="244"/>
      <c r="BW368" s="244"/>
      <c r="BX368" s="244"/>
      <c r="BY368" s="244"/>
      <c r="BZ368" s="244"/>
      <c r="CA368" s="244"/>
      <c r="CB368" s="245"/>
    </row>
    <row r="369" spans="1:80" ht="15.75">
      <c r="A369" s="231">
        <v>8</v>
      </c>
      <c r="B369" s="232"/>
      <c r="C369" s="232"/>
      <c r="D369" s="233"/>
      <c r="E369" s="125" t="s">
        <v>343</v>
      </c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  <c r="AI369" s="126"/>
      <c r="AJ369" s="126"/>
      <c r="AK369" s="126"/>
      <c r="AL369" s="126"/>
      <c r="AM369" s="126"/>
      <c r="AN369" s="126"/>
      <c r="AO369" s="126"/>
      <c r="AP369" s="126"/>
      <c r="AQ369" s="126"/>
      <c r="AR369" s="127"/>
      <c r="AS369" s="231">
        <v>25</v>
      </c>
      <c r="AT369" s="232"/>
      <c r="AU369" s="232"/>
      <c r="AV369" s="232"/>
      <c r="AW369" s="232"/>
      <c r="AX369" s="232"/>
      <c r="AY369" s="232"/>
      <c r="AZ369" s="232"/>
      <c r="BA369" s="232"/>
      <c r="BB369" s="233"/>
      <c r="BC369" s="240">
        <v>450</v>
      </c>
      <c r="BD369" s="241"/>
      <c r="BE369" s="241"/>
      <c r="BF369" s="241"/>
      <c r="BG369" s="241"/>
      <c r="BH369" s="241"/>
      <c r="BI369" s="241"/>
      <c r="BJ369" s="241"/>
      <c r="BK369" s="241"/>
      <c r="BL369" s="241"/>
      <c r="BM369" s="242"/>
      <c r="BN369" s="240">
        <f>AS369*BC369</f>
        <v>11250</v>
      </c>
      <c r="BO369" s="241"/>
      <c r="BP369" s="241"/>
      <c r="BQ369" s="241"/>
      <c r="BR369" s="241"/>
      <c r="BS369" s="241"/>
      <c r="BT369" s="241"/>
      <c r="BU369" s="241"/>
      <c r="BV369" s="241"/>
      <c r="BW369" s="241"/>
      <c r="BX369" s="241"/>
      <c r="BY369" s="241"/>
      <c r="BZ369" s="241"/>
      <c r="CA369" s="241"/>
      <c r="CB369" s="242"/>
    </row>
    <row r="370" spans="1:80" ht="15.75">
      <c r="A370" s="231">
        <v>9</v>
      </c>
      <c r="B370" s="232"/>
      <c r="C370" s="232"/>
      <c r="D370" s="233"/>
      <c r="E370" s="125" t="s">
        <v>519</v>
      </c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6"/>
      <c r="AJ370" s="126"/>
      <c r="AK370" s="126"/>
      <c r="AL370" s="126"/>
      <c r="AM370" s="126"/>
      <c r="AN370" s="126"/>
      <c r="AO370" s="126"/>
      <c r="AP370" s="126"/>
      <c r="AQ370" s="126"/>
      <c r="AR370" s="127"/>
      <c r="AS370" s="231">
        <v>15</v>
      </c>
      <c r="AT370" s="232"/>
      <c r="AU370" s="232"/>
      <c r="AV370" s="232"/>
      <c r="AW370" s="232"/>
      <c r="AX370" s="232"/>
      <c r="AY370" s="232"/>
      <c r="AZ370" s="232"/>
      <c r="BA370" s="232"/>
      <c r="BB370" s="233"/>
      <c r="BC370" s="240">
        <v>150</v>
      </c>
      <c r="BD370" s="241"/>
      <c r="BE370" s="241"/>
      <c r="BF370" s="241"/>
      <c r="BG370" s="241"/>
      <c r="BH370" s="241"/>
      <c r="BI370" s="241"/>
      <c r="BJ370" s="241"/>
      <c r="BK370" s="241"/>
      <c r="BL370" s="241"/>
      <c r="BM370" s="242"/>
      <c r="BN370" s="240">
        <f>AS370*BC370</f>
        <v>2250</v>
      </c>
      <c r="BO370" s="241"/>
      <c r="BP370" s="241"/>
      <c r="BQ370" s="241"/>
      <c r="BR370" s="241"/>
      <c r="BS370" s="241"/>
      <c r="BT370" s="241"/>
      <c r="BU370" s="241"/>
      <c r="BV370" s="241"/>
      <c r="BW370" s="241"/>
      <c r="BX370" s="241"/>
      <c r="BY370" s="241"/>
      <c r="BZ370" s="241"/>
      <c r="CA370" s="241"/>
      <c r="CB370" s="242"/>
    </row>
    <row r="371" spans="1:80" ht="15.75">
      <c r="A371" s="228">
        <v>10</v>
      </c>
      <c r="B371" s="229"/>
      <c r="C371" s="229"/>
      <c r="D371" s="230"/>
      <c r="E371" s="125" t="s">
        <v>280</v>
      </c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6"/>
      <c r="AJ371" s="126"/>
      <c r="AK371" s="126"/>
      <c r="AL371" s="126"/>
      <c r="AM371" s="126"/>
      <c r="AN371" s="126"/>
      <c r="AO371" s="126"/>
      <c r="AP371" s="126"/>
      <c r="AQ371" s="126"/>
      <c r="AR371" s="127"/>
      <c r="AS371" s="228">
        <v>25</v>
      </c>
      <c r="AT371" s="229"/>
      <c r="AU371" s="229"/>
      <c r="AV371" s="229"/>
      <c r="AW371" s="229"/>
      <c r="AX371" s="229"/>
      <c r="AY371" s="229"/>
      <c r="AZ371" s="229"/>
      <c r="BA371" s="229"/>
      <c r="BB371" s="230"/>
      <c r="BC371" s="240">
        <v>110</v>
      </c>
      <c r="BD371" s="241"/>
      <c r="BE371" s="241"/>
      <c r="BF371" s="241"/>
      <c r="BG371" s="241"/>
      <c r="BH371" s="241"/>
      <c r="BI371" s="241"/>
      <c r="BJ371" s="241"/>
      <c r="BK371" s="241"/>
      <c r="BL371" s="241"/>
      <c r="BM371" s="242"/>
      <c r="BN371" s="243">
        <f t="shared" si="3"/>
        <v>2750</v>
      </c>
      <c r="BO371" s="244"/>
      <c r="BP371" s="244"/>
      <c r="BQ371" s="244"/>
      <c r="BR371" s="244"/>
      <c r="BS371" s="244"/>
      <c r="BT371" s="244"/>
      <c r="BU371" s="244"/>
      <c r="BV371" s="244"/>
      <c r="BW371" s="244"/>
      <c r="BX371" s="244"/>
      <c r="BY371" s="244"/>
      <c r="BZ371" s="244"/>
      <c r="CA371" s="244"/>
      <c r="CB371" s="245"/>
    </row>
    <row r="372" spans="1:80" ht="15.75">
      <c r="A372" s="228">
        <v>11</v>
      </c>
      <c r="B372" s="229"/>
      <c r="C372" s="229"/>
      <c r="D372" s="230"/>
      <c r="E372" s="125" t="s">
        <v>300</v>
      </c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6"/>
      <c r="AJ372" s="126"/>
      <c r="AK372" s="126"/>
      <c r="AL372" s="126"/>
      <c r="AM372" s="126"/>
      <c r="AN372" s="126"/>
      <c r="AO372" s="126"/>
      <c r="AP372" s="126"/>
      <c r="AQ372" s="126"/>
      <c r="AR372" s="127"/>
      <c r="AS372" s="228">
        <v>20</v>
      </c>
      <c r="AT372" s="229"/>
      <c r="AU372" s="229"/>
      <c r="AV372" s="229"/>
      <c r="AW372" s="229"/>
      <c r="AX372" s="229"/>
      <c r="AY372" s="229"/>
      <c r="AZ372" s="229"/>
      <c r="BA372" s="229"/>
      <c r="BB372" s="230"/>
      <c r="BC372" s="240">
        <v>50</v>
      </c>
      <c r="BD372" s="241"/>
      <c r="BE372" s="241"/>
      <c r="BF372" s="241"/>
      <c r="BG372" s="241"/>
      <c r="BH372" s="241"/>
      <c r="BI372" s="241"/>
      <c r="BJ372" s="241"/>
      <c r="BK372" s="241"/>
      <c r="BL372" s="241"/>
      <c r="BM372" s="242"/>
      <c r="BN372" s="243">
        <f t="shared" si="3"/>
        <v>1000</v>
      </c>
      <c r="BO372" s="244"/>
      <c r="BP372" s="244"/>
      <c r="BQ372" s="244"/>
      <c r="BR372" s="244"/>
      <c r="BS372" s="244"/>
      <c r="BT372" s="244"/>
      <c r="BU372" s="244"/>
      <c r="BV372" s="244"/>
      <c r="BW372" s="244"/>
      <c r="BX372" s="244"/>
      <c r="BY372" s="244"/>
      <c r="BZ372" s="244"/>
      <c r="CA372" s="244"/>
      <c r="CB372" s="245"/>
    </row>
    <row r="373" spans="1:80" ht="15.75">
      <c r="A373" s="228">
        <v>12</v>
      </c>
      <c r="B373" s="229"/>
      <c r="C373" s="229"/>
      <c r="D373" s="230"/>
      <c r="E373" s="125" t="s">
        <v>309</v>
      </c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6"/>
      <c r="AJ373" s="126"/>
      <c r="AK373" s="126"/>
      <c r="AL373" s="126"/>
      <c r="AM373" s="126"/>
      <c r="AN373" s="126"/>
      <c r="AO373" s="126"/>
      <c r="AP373" s="126"/>
      <c r="AQ373" s="126"/>
      <c r="AR373" s="127"/>
      <c r="AS373" s="228">
        <v>12</v>
      </c>
      <c r="AT373" s="229"/>
      <c r="AU373" s="229"/>
      <c r="AV373" s="229"/>
      <c r="AW373" s="229"/>
      <c r="AX373" s="229"/>
      <c r="AY373" s="229"/>
      <c r="AZ373" s="229"/>
      <c r="BA373" s="229"/>
      <c r="BB373" s="230"/>
      <c r="BC373" s="240">
        <v>600</v>
      </c>
      <c r="BD373" s="241"/>
      <c r="BE373" s="241"/>
      <c r="BF373" s="241"/>
      <c r="BG373" s="241"/>
      <c r="BH373" s="241"/>
      <c r="BI373" s="241"/>
      <c r="BJ373" s="241"/>
      <c r="BK373" s="241"/>
      <c r="BL373" s="241"/>
      <c r="BM373" s="242"/>
      <c r="BN373" s="243">
        <f t="shared" si="3"/>
        <v>7200</v>
      </c>
      <c r="BO373" s="244"/>
      <c r="BP373" s="244"/>
      <c r="BQ373" s="244"/>
      <c r="BR373" s="244"/>
      <c r="BS373" s="244"/>
      <c r="BT373" s="244"/>
      <c r="BU373" s="244"/>
      <c r="BV373" s="244"/>
      <c r="BW373" s="244"/>
      <c r="BX373" s="244"/>
      <c r="BY373" s="244"/>
      <c r="BZ373" s="244"/>
      <c r="CA373" s="244"/>
      <c r="CB373" s="245"/>
    </row>
    <row r="374" spans="1:80" ht="15.75">
      <c r="A374" s="228">
        <v>13</v>
      </c>
      <c r="B374" s="229"/>
      <c r="C374" s="229"/>
      <c r="D374" s="230"/>
      <c r="E374" s="125" t="s">
        <v>281</v>
      </c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6"/>
      <c r="AJ374" s="126"/>
      <c r="AK374" s="126"/>
      <c r="AL374" s="126"/>
      <c r="AM374" s="126"/>
      <c r="AN374" s="126"/>
      <c r="AO374" s="126"/>
      <c r="AP374" s="126"/>
      <c r="AQ374" s="126"/>
      <c r="AR374" s="127"/>
      <c r="AS374" s="228">
        <v>10</v>
      </c>
      <c r="AT374" s="229"/>
      <c r="AU374" s="229"/>
      <c r="AV374" s="229"/>
      <c r="AW374" s="229"/>
      <c r="AX374" s="229"/>
      <c r="AY374" s="229"/>
      <c r="AZ374" s="229"/>
      <c r="BA374" s="229"/>
      <c r="BB374" s="230"/>
      <c r="BC374" s="240">
        <v>707</v>
      </c>
      <c r="BD374" s="241"/>
      <c r="BE374" s="241"/>
      <c r="BF374" s="241"/>
      <c r="BG374" s="241"/>
      <c r="BH374" s="241"/>
      <c r="BI374" s="241"/>
      <c r="BJ374" s="241"/>
      <c r="BK374" s="241"/>
      <c r="BL374" s="241"/>
      <c r="BM374" s="242"/>
      <c r="BN374" s="243">
        <f t="shared" si="3"/>
        <v>7070</v>
      </c>
      <c r="BO374" s="244"/>
      <c r="BP374" s="244"/>
      <c r="BQ374" s="244"/>
      <c r="BR374" s="244"/>
      <c r="BS374" s="244"/>
      <c r="BT374" s="244"/>
      <c r="BU374" s="244"/>
      <c r="BV374" s="244"/>
      <c r="BW374" s="244"/>
      <c r="BX374" s="244"/>
      <c r="BY374" s="244"/>
      <c r="BZ374" s="244"/>
      <c r="CA374" s="244"/>
      <c r="CB374" s="245"/>
    </row>
    <row r="375" spans="1:80" ht="15.75">
      <c r="A375" s="228">
        <v>14</v>
      </c>
      <c r="B375" s="229"/>
      <c r="C375" s="229"/>
      <c r="D375" s="230"/>
      <c r="E375" s="125" t="s">
        <v>282</v>
      </c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6"/>
      <c r="AJ375" s="126"/>
      <c r="AK375" s="126"/>
      <c r="AL375" s="126"/>
      <c r="AM375" s="126"/>
      <c r="AN375" s="126"/>
      <c r="AO375" s="126"/>
      <c r="AP375" s="126"/>
      <c r="AQ375" s="126"/>
      <c r="AR375" s="127"/>
      <c r="AS375" s="228">
        <v>10</v>
      </c>
      <c r="AT375" s="229"/>
      <c r="AU375" s="229"/>
      <c r="AV375" s="229"/>
      <c r="AW375" s="229"/>
      <c r="AX375" s="229"/>
      <c r="AY375" s="229"/>
      <c r="AZ375" s="229"/>
      <c r="BA375" s="229"/>
      <c r="BB375" s="230"/>
      <c r="BC375" s="240">
        <v>550</v>
      </c>
      <c r="BD375" s="241"/>
      <c r="BE375" s="241"/>
      <c r="BF375" s="241"/>
      <c r="BG375" s="241"/>
      <c r="BH375" s="241"/>
      <c r="BI375" s="241"/>
      <c r="BJ375" s="241"/>
      <c r="BK375" s="241"/>
      <c r="BL375" s="241"/>
      <c r="BM375" s="242"/>
      <c r="BN375" s="243">
        <f t="shared" si="3"/>
        <v>5500</v>
      </c>
      <c r="BO375" s="244"/>
      <c r="BP375" s="244"/>
      <c r="BQ375" s="244"/>
      <c r="BR375" s="244"/>
      <c r="BS375" s="244"/>
      <c r="BT375" s="244"/>
      <c r="BU375" s="244"/>
      <c r="BV375" s="244"/>
      <c r="BW375" s="244"/>
      <c r="BX375" s="244"/>
      <c r="BY375" s="244"/>
      <c r="BZ375" s="244"/>
      <c r="CA375" s="244"/>
      <c r="CB375" s="245"/>
    </row>
    <row r="376" spans="1:80" ht="15.75">
      <c r="A376" s="228">
        <v>15</v>
      </c>
      <c r="B376" s="229"/>
      <c r="C376" s="229"/>
      <c r="D376" s="230"/>
      <c r="E376" s="125" t="s">
        <v>283</v>
      </c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6"/>
      <c r="AJ376" s="126"/>
      <c r="AK376" s="126"/>
      <c r="AL376" s="126"/>
      <c r="AM376" s="126"/>
      <c r="AN376" s="126"/>
      <c r="AO376" s="126"/>
      <c r="AP376" s="126"/>
      <c r="AQ376" s="126"/>
      <c r="AR376" s="127"/>
      <c r="AS376" s="228">
        <v>2</v>
      </c>
      <c r="AT376" s="229"/>
      <c r="AU376" s="229"/>
      <c r="AV376" s="229"/>
      <c r="AW376" s="229"/>
      <c r="AX376" s="229"/>
      <c r="AY376" s="229"/>
      <c r="AZ376" s="229"/>
      <c r="BA376" s="229"/>
      <c r="BB376" s="230"/>
      <c r="BC376" s="240">
        <v>270</v>
      </c>
      <c r="BD376" s="241"/>
      <c r="BE376" s="241"/>
      <c r="BF376" s="241"/>
      <c r="BG376" s="241"/>
      <c r="BH376" s="241"/>
      <c r="BI376" s="241"/>
      <c r="BJ376" s="241"/>
      <c r="BK376" s="241"/>
      <c r="BL376" s="241"/>
      <c r="BM376" s="242"/>
      <c r="BN376" s="243">
        <f t="shared" si="3"/>
        <v>540</v>
      </c>
      <c r="BO376" s="244"/>
      <c r="BP376" s="244"/>
      <c r="BQ376" s="244"/>
      <c r="BR376" s="244"/>
      <c r="BS376" s="244"/>
      <c r="BT376" s="244"/>
      <c r="BU376" s="244"/>
      <c r="BV376" s="244"/>
      <c r="BW376" s="244"/>
      <c r="BX376" s="244"/>
      <c r="BY376" s="244"/>
      <c r="BZ376" s="244"/>
      <c r="CA376" s="244"/>
      <c r="CB376" s="245"/>
    </row>
    <row r="377" spans="1:80" ht="15.75">
      <c r="A377" s="228">
        <v>16</v>
      </c>
      <c r="B377" s="229"/>
      <c r="C377" s="229"/>
      <c r="D377" s="230"/>
      <c r="E377" s="125" t="s">
        <v>284</v>
      </c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6"/>
      <c r="AJ377" s="126"/>
      <c r="AK377" s="126"/>
      <c r="AL377" s="126"/>
      <c r="AM377" s="126"/>
      <c r="AN377" s="126"/>
      <c r="AO377" s="126"/>
      <c r="AP377" s="126"/>
      <c r="AQ377" s="126"/>
      <c r="AR377" s="127"/>
      <c r="AS377" s="228">
        <v>3</v>
      </c>
      <c r="AT377" s="229"/>
      <c r="AU377" s="229"/>
      <c r="AV377" s="229"/>
      <c r="AW377" s="229"/>
      <c r="AX377" s="229"/>
      <c r="AY377" s="229"/>
      <c r="AZ377" s="229"/>
      <c r="BA377" s="229"/>
      <c r="BB377" s="230"/>
      <c r="BC377" s="240">
        <v>630</v>
      </c>
      <c r="BD377" s="241"/>
      <c r="BE377" s="241"/>
      <c r="BF377" s="241"/>
      <c r="BG377" s="241"/>
      <c r="BH377" s="241"/>
      <c r="BI377" s="241"/>
      <c r="BJ377" s="241"/>
      <c r="BK377" s="241"/>
      <c r="BL377" s="241"/>
      <c r="BM377" s="242"/>
      <c r="BN377" s="243">
        <f t="shared" si="3"/>
        <v>1890</v>
      </c>
      <c r="BO377" s="244"/>
      <c r="BP377" s="244"/>
      <c r="BQ377" s="244"/>
      <c r="BR377" s="244"/>
      <c r="BS377" s="244"/>
      <c r="BT377" s="244"/>
      <c r="BU377" s="244"/>
      <c r="BV377" s="244"/>
      <c r="BW377" s="244"/>
      <c r="BX377" s="244"/>
      <c r="BY377" s="244"/>
      <c r="BZ377" s="244"/>
      <c r="CA377" s="244"/>
      <c r="CB377" s="245"/>
    </row>
    <row r="378" spans="1:80" ht="15.75">
      <c r="A378" s="228">
        <v>17</v>
      </c>
      <c r="B378" s="229"/>
      <c r="C378" s="229"/>
      <c r="D378" s="230"/>
      <c r="E378" s="125" t="s">
        <v>285</v>
      </c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6"/>
      <c r="AJ378" s="126"/>
      <c r="AK378" s="126"/>
      <c r="AL378" s="126"/>
      <c r="AM378" s="126"/>
      <c r="AN378" s="126"/>
      <c r="AO378" s="126"/>
      <c r="AP378" s="126"/>
      <c r="AQ378" s="126"/>
      <c r="AR378" s="127"/>
      <c r="AS378" s="228">
        <v>3</v>
      </c>
      <c r="AT378" s="229"/>
      <c r="AU378" s="229"/>
      <c r="AV378" s="229"/>
      <c r="AW378" s="229"/>
      <c r="AX378" s="229"/>
      <c r="AY378" s="229"/>
      <c r="AZ378" s="229"/>
      <c r="BA378" s="229"/>
      <c r="BB378" s="230"/>
      <c r="BC378" s="240">
        <v>1158</v>
      </c>
      <c r="BD378" s="241"/>
      <c r="BE378" s="241"/>
      <c r="BF378" s="241"/>
      <c r="BG378" s="241"/>
      <c r="BH378" s="241"/>
      <c r="BI378" s="241"/>
      <c r="BJ378" s="241"/>
      <c r="BK378" s="241"/>
      <c r="BL378" s="241"/>
      <c r="BM378" s="242"/>
      <c r="BN378" s="243">
        <f t="shared" si="3"/>
        <v>3474</v>
      </c>
      <c r="BO378" s="244"/>
      <c r="BP378" s="244"/>
      <c r="BQ378" s="244"/>
      <c r="BR378" s="244"/>
      <c r="BS378" s="244"/>
      <c r="BT378" s="244"/>
      <c r="BU378" s="244"/>
      <c r="BV378" s="244"/>
      <c r="BW378" s="244"/>
      <c r="BX378" s="244"/>
      <c r="BY378" s="244"/>
      <c r="BZ378" s="244"/>
      <c r="CA378" s="244"/>
      <c r="CB378" s="245"/>
    </row>
    <row r="379" spans="1:80" ht="15.75">
      <c r="A379" s="228">
        <v>18</v>
      </c>
      <c r="B379" s="229"/>
      <c r="C379" s="229"/>
      <c r="D379" s="230"/>
      <c r="E379" s="125" t="s">
        <v>286</v>
      </c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6"/>
      <c r="AQ379" s="126"/>
      <c r="AR379" s="127"/>
      <c r="AS379" s="228">
        <v>3</v>
      </c>
      <c r="AT379" s="229"/>
      <c r="AU379" s="229"/>
      <c r="AV379" s="229"/>
      <c r="AW379" s="229"/>
      <c r="AX379" s="229"/>
      <c r="AY379" s="229"/>
      <c r="AZ379" s="229"/>
      <c r="BA379" s="229"/>
      <c r="BB379" s="230"/>
      <c r="BC379" s="240">
        <v>376</v>
      </c>
      <c r="BD379" s="241"/>
      <c r="BE379" s="241"/>
      <c r="BF379" s="241"/>
      <c r="BG379" s="241"/>
      <c r="BH379" s="241"/>
      <c r="BI379" s="241"/>
      <c r="BJ379" s="241"/>
      <c r="BK379" s="241"/>
      <c r="BL379" s="241"/>
      <c r="BM379" s="242"/>
      <c r="BN379" s="243">
        <f t="shared" si="3"/>
        <v>1128</v>
      </c>
      <c r="BO379" s="244"/>
      <c r="BP379" s="244"/>
      <c r="BQ379" s="244"/>
      <c r="BR379" s="244"/>
      <c r="BS379" s="244"/>
      <c r="BT379" s="244"/>
      <c r="BU379" s="244"/>
      <c r="BV379" s="244"/>
      <c r="BW379" s="244"/>
      <c r="BX379" s="244"/>
      <c r="BY379" s="244"/>
      <c r="BZ379" s="244"/>
      <c r="CA379" s="244"/>
      <c r="CB379" s="245"/>
    </row>
    <row r="380" spans="1:80" ht="15.75">
      <c r="A380" s="228">
        <v>19</v>
      </c>
      <c r="B380" s="229"/>
      <c r="C380" s="229"/>
      <c r="D380" s="230"/>
      <c r="E380" s="125" t="s">
        <v>287</v>
      </c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  <c r="AJ380" s="126"/>
      <c r="AK380" s="126"/>
      <c r="AL380" s="126"/>
      <c r="AM380" s="126"/>
      <c r="AN380" s="126"/>
      <c r="AO380" s="126"/>
      <c r="AP380" s="126"/>
      <c r="AQ380" s="126"/>
      <c r="AR380" s="127"/>
      <c r="AS380" s="228">
        <v>3</v>
      </c>
      <c r="AT380" s="229"/>
      <c r="AU380" s="229"/>
      <c r="AV380" s="229"/>
      <c r="AW380" s="229"/>
      <c r="AX380" s="229"/>
      <c r="AY380" s="229"/>
      <c r="AZ380" s="229"/>
      <c r="BA380" s="229"/>
      <c r="BB380" s="230"/>
      <c r="BC380" s="240">
        <v>1930</v>
      </c>
      <c r="BD380" s="241"/>
      <c r="BE380" s="241"/>
      <c r="BF380" s="241"/>
      <c r="BG380" s="241"/>
      <c r="BH380" s="241"/>
      <c r="BI380" s="241"/>
      <c r="BJ380" s="241"/>
      <c r="BK380" s="241"/>
      <c r="BL380" s="241"/>
      <c r="BM380" s="242"/>
      <c r="BN380" s="243">
        <f t="shared" si="3"/>
        <v>5790</v>
      </c>
      <c r="BO380" s="244"/>
      <c r="BP380" s="244"/>
      <c r="BQ380" s="244"/>
      <c r="BR380" s="244"/>
      <c r="BS380" s="244"/>
      <c r="BT380" s="244"/>
      <c r="BU380" s="244"/>
      <c r="BV380" s="244"/>
      <c r="BW380" s="244"/>
      <c r="BX380" s="244"/>
      <c r="BY380" s="244"/>
      <c r="BZ380" s="244"/>
      <c r="CA380" s="244"/>
      <c r="CB380" s="245"/>
    </row>
    <row r="381" spans="1:80" ht="15.75">
      <c r="A381" s="228">
        <v>20</v>
      </c>
      <c r="B381" s="229"/>
      <c r="C381" s="229"/>
      <c r="D381" s="230"/>
      <c r="E381" s="125" t="s">
        <v>288</v>
      </c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6"/>
      <c r="AJ381" s="126"/>
      <c r="AK381" s="126"/>
      <c r="AL381" s="126"/>
      <c r="AM381" s="126"/>
      <c r="AN381" s="126"/>
      <c r="AO381" s="126"/>
      <c r="AP381" s="126"/>
      <c r="AQ381" s="126"/>
      <c r="AR381" s="127"/>
      <c r="AS381" s="228">
        <v>3</v>
      </c>
      <c r="AT381" s="229"/>
      <c r="AU381" s="229"/>
      <c r="AV381" s="229"/>
      <c r="AW381" s="229"/>
      <c r="AX381" s="229"/>
      <c r="AY381" s="229"/>
      <c r="AZ381" s="229"/>
      <c r="BA381" s="229"/>
      <c r="BB381" s="230"/>
      <c r="BC381" s="240">
        <v>2408</v>
      </c>
      <c r="BD381" s="241"/>
      <c r="BE381" s="241"/>
      <c r="BF381" s="241"/>
      <c r="BG381" s="241"/>
      <c r="BH381" s="241"/>
      <c r="BI381" s="241"/>
      <c r="BJ381" s="241"/>
      <c r="BK381" s="241"/>
      <c r="BL381" s="241"/>
      <c r="BM381" s="242"/>
      <c r="BN381" s="243">
        <f t="shared" si="3"/>
        <v>7224</v>
      </c>
      <c r="BO381" s="244"/>
      <c r="BP381" s="244"/>
      <c r="BQ381" s="244"/>
      <c r="BR381" s="244"/>
      <c r="BS381" s="244"/>
      <c r="BT381" s="244"/>
      <c r="BU381" s="244"/>
      <c r="BV381" s="244"/>
      <c r="BW381" s="244"/>
      <c r="BX381" s="244"/>
      <c r="BY381" s="244"/>
      <c r="BZ381" s="244"/>
      <c r="CA381" s="244"/>
      <c r="CB381" s="245"/>
    </row>
    <row r="382" spans="1:80" ht="15.75">
      <c r="A382" s="228">
        <v>21</v>
      </c>
      <c r="B382" s="229"/>
      <c r="C382" s="229"/>
      <c r="D382" s="230"/>
      <c r="E382" s="125" t="s">
        <v>289</v>
      </c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6"/>
      <c r="AJ382" s="126"/>
      <c r="AK382" s="126"/>
      <c r="AL382" s="126"/>
      <c r="AM382" s="126"/>
      <c r="AN382" s="126"/>
      <c r="AO382" s="126"/>
      <c r="AP382" s="126"/>
      <c r="AQ382" s="126"/>
      <c r="AR382" s="127"/>
      <c r="AS382" s="228">
        <v>6</v>
      </c>
      <c r="AT382" s="229"/>
      <c r="AU382" s="229"/>
      <c r="AV382" s="229"/>
      <c r="AW382" s="229"/>
      <c r="AX382" s="229"/>
      <c r="AY382" s="229"/>
      <c r="AZ382" s="229"/>
      <c r="BA382" s="229"/>
      <c r="BB382" s="230"/>
      <c r="BC382" s="240">
        <v>2805</v>
      </c>
      <c r="BD382" s="241"/>
      <c r="BE382" s="241"/>
      <c r="BF382" s="241"/>
      <c r="BG382" s="241"/>
      <c r="BH382" s="241"/>
      <c r="BI382" s="241"/>
      <c r="BJ382" s="241"/>
      <c r="BK382" s="241"/>
      <c r="BL382" s="241"/>
      <c r="BM382" s="242"/>
      <c r="BN382" s="243">
        <f t="shared" si="3"/>
        <v>16830</v>
      </c>
      <c r="BO382" s="244"/>
      <c r="BP382" s="244"/>
      <c r="BQ382" s="244"/>
      <c r="BR382" s="244"/>
      <c r="BS382" s="244"/>
      <c r="BT382" s="244"/>
      <c r="BU382" s="244"/>
      <c r="BV382" s="244"/>
      <c r="BW382" s="244"/>
      <c r="BX382" s="244"/>
      <c r="BY382" s="244"/>
      <c r="BZ382" s="244"/>
      <c r="CA382" s="244"/>
      <c r="CB382" s="245"/>
    </row>
    <row r="383" spans="1:80" ht="15.75">
      <c r="A383" s="228">
        <v>22</v>
      </c>
      <c r="B383" s="229"/>
      <c r="C383" s="229"/>
      <c r="D383" s="230"/>
      <c r="E383" s="125" t="s">
        <v>290</v>
      </c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6"/>
      <c r="AJ383" s="126"/>
      <c r="AK383" s="126"/>
      <c r="AL383" s="126"/>
      <c r="AM383" s="126"/>
      <c r="AN383" s="126"/>
      <c r="AO383" s="126"/>
      <c r="AP383" s="126"/>
      <c r="AQ383" s="126"/>
      <c r="AR383" s="127"/>
      <c r="AS383" s="228">
        <v>3</v>
      </c>
      <c r="AT383" s="229"/>
      <c r="AU383" s="229"/>
      <c r="AV383" s="229"/>
      <c r="AW383" s="229"/>
      <c r="AX383" s="229"/>
      <c r="AY383" s="229"/>
      <c r="AZ383" s="229"/>
      <c r="BA383" s="229"/>
      <c r="BB383" s="230"/>
      <c r="BC383" s="240">
        <v>3391</v>
      </c>
      <c r="BD383" s="241"/>
      <c r="BE383" s="241"/>
      <c r="BF383" s="241"/>
      <c r="BG383" s="241"/>
      <c r="BH383" s="241"/>
      <c r="BI383" s="241"/>
      <c r="BJ383" s="241"/>
      <c r="BK383" s="241"/>
      <c r="BL383" s="241"/>
      <c r="BM383" s="242"/>
      <c r="BN383" s="243">
        <f t="shared" si="3"/>
        <v>10173</v>
      </c>
      <c r="BO383" s="244"/>
      <c r="BP383" s="244"/>
      <c r="BQ383" s="244"/>
      <c r="BR383" s="244"/>
      <c r="BS383" s="244"/>
      <c r="BT383" s="244"/>
      <c r="BU383" s="244"/>
      <c r="BV383" s="244"/>
      <c r="BW383" s="244"/>
      <c r="BX383" s="244"/>
      <c r="BY383" s="244"/>
      <c r="BZ383" s="244"/>
      <c r="CA383" s="244"/>
      <c r="CB383" s="245"/>
    </row>
    <row r="384" spans="1:80" ht="15.75">
      <c r="A384" s="228">
        <v>23</v>
      </c>
      <c r="B384" s="229"/>
      <c r="C384" s="229"/>
      <c r="D384" s="230"/>
      <c r="E384" s="125" t="s">
        <v>291</v>
      </c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6"/>
      <c r="AJ384" s="126"/>
      <c r="AK384" s="126"/>
      <c r="AL384" s="126"/>
      <c r="AM384" s="126"/>
      <c r="AN384" s="126"/>
      <c r="AO384" s="126"/>
      <c r="AP384" s="126"/>
      <c r="AQ384" s="126"/>
      <c r="AR384" s="127"/>
      <c r="AS384" s="228">
        <v>5</v>
      </c>
      <c r="AT384" s="229"/>
      <c r="AU384" s="229"/>
      <c r="AV384" s="229"/>
      <c r="AW384" s="229"/>
      <c r="AX384" s="229"/>
      <c r="AY384" s="229"/>
      <c r="AZ384" s="229"/>
      <c r="BA384" s="229"/>
      <c r="BB384" s="230"/>
      <c r="BC384" s="240">
        <v>290</v>
      </c>
      <c r="BD384" s="241"/>
      <c r="BE384" s="241"/>
      <c r="BF384" s="241"/>
      <c r="BG384" s="241"/>
      <c r="BH384" s="241"/>
      <c r="BI384" s="241"/>
      <c r="BJ384" s="241"/>
      <c r="BK384" s="241"/>
      <c r="BL384" s="241"/>
      <c r="BM384" s="242"/>
      <c r="BN384" s="243">
        <f t="shared" si="3"/>
        <v>1450</v>
      </c>
      <c r="BO384" s="244"/>
      <c r="BP384" s="244"/>
      <c r="BQ384" s="244"/>
      <c r="BR384" s="244"/>
      <c r="BS384" s="244"/>
      <c r="BT384" s="244"/>
      <c r="BU384" s="244"/>
      <c r="BV384" s="244"/>
      <c r="BW384" s="244"/>
      <c r="BX384" s="244"/>
      <c r="BY384" s="244"/>
      <c r="BZ384" s="244"/>
      <c r="CA384" s="244"/>
      <c r="CB384" s="245"/>
    </row>
    <row r="385" spans="1:80" ht="15.75">
      <c r="A385" s="228">
        <v>24</v>
      </c>
      <c r="B385" s="229"/>
      <c r="C385" s="229"/>
      <c r="D385" s="230"/>
      <c r="E385" s="125" t="s">
        <v>292</v>
      </c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  <c r="AI385" s="126"/>
      <c r="AJ385" s="126"/>
      <c r="AK385" s="126"/>
      <c r="AL385" s="126"/>
      <c r="AM385" s="126"/>
      <c r="AN385" s="126"/>
      <c r="AO385" s="126"/>
      <c r="AP385" s="126"/>
      <c r="AQ385" s="126"/>
      <c r="AR385" s="127"/>
      <c r="AS385" s="228">
        <v>1</v>
      </c>
      <c r="AT385" s="229"/>
      <c r="AU385" s="229"/>
      <c r="AV385" s="229"/>
      <c r="AW385" s="229"/>
      <c r="AX385" s="229"/>
      <c r="AY385" s="229"/>
      <c r="AZ385" s="229"/>
      <c r="BA385" s="229"/>
      <c r="BB385" s="230"/>
      <c r="BC385" s="240">
        <v>430</v>
      </c>
      <c r="BD385" s="241"/>
      <c r="BE385" s="241"/>
      <c r="BF385" s="241"/>
      <c r="BG385" s="241"/>
      <c r="BH385" s="241"/>
      <c r="BI385" s="241"/>
      <c r="BJ385" s="241"/>
      <c r="BK385" s="241"/>
      <c r="BL385" s="241"/>
      <c r="BM385" s="242"/>
      <c r="BN385" s="243">
        <f t="shared" si="3"/>
        <v>430</v>
      </c>
      <c r="BO385" s="244"/>
      <c r="BP385" s="244"/>
      <c r="BQ385" s="244"/>
      <c r="BR385" s="244"/>
      <c r="BS385" s="244"/>
      <c r="BT385" s="244"/>
      <c r="BU385" s="244"/>
      <c r="BV385" s="244"/>
      <c r="BW385" s="244"/>
      <c r="BX385" s="244"/>
      <c r="BY385" s="244"/>
      <c r="BZ385" s="244"/>
      <c r="CA385" s="244"/>
      <c r="CB385" s="245"/>
    </row>
    <row r="386" spans="1:80" ht="15.75">
      <c r="A386" s="228">
        <v>25</v>
      </c>
      <c r="B386" s="229"/>
      <c r="C386" s="229"/>
      <c r="D386" s="230"/>
      <c r="E386" s="125" t="s">
        <v>293</v>
      </c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6"/>
      <c r="AJ386" s="126"/>
      <c r="AK386" s="126"/>
      <c r="AL386" s="126"/>
      <c r="AM386" s="126"/>
      <c r="AN386" s="126"/>
      <c r="AO386" s="126"/>
      <c r="AP386" s="126"/>
      <c r="AQ386" s="126"/>
      <c r="AR386" s="127"/>
      <c r="AS386" s="228">
        <v>200</v>
      </c>
      <c r="AT386" s="229"/>
      <c r="AU386" s="229"/>
      <c r="AV386" s="229"/>
      <c r="AW386" s="229"/>
      <c r="AX386" s="229"/>
      <c r="AY386" s="229"/>
      <c r="AZ386" s="229"/>
      <c r="BA386" s="229"/>
      <c r="BB386" s="230"/>
      <c r="BC386" s="240">
        <v>250</v>
      </c>
      <c r="BD386" s="241"/>
      <c r="BE386" s="241"/>
      <c r="BF386" s="241"/>
      <c r="BG386" s="241"/>
      <c r="BH386" s="241"/>
      <c r="BI386" s="241"/>
      <c r="BJ386" s="241"/>
      <c r="BK386" s="241"/>
      <c r="BL386" s="241"/>
      <c r="BM386" s="242"/>
      <c r="BN386" s="243">
        <f t="shared" si="3"/>
        <v>50000</v>
      </c>
      <c r="BO386" s="244"/>
      <c r="BP386" s="244"/>
      <c r="BQ386" s="244"/>
      <c r="BR386" s="244"/>
      <c r="BS386" s="244"/>
      <c r="BT386" s="244"/>
      <c r="BU386" s="244"/>
      <c r="BV386" s="244"/>
      <c r="BW386" s="244"/>
      <c r="BX386" s="244"/>
      <c r="BY386" s="244"/>
      <c r="BZ386" s="244"/>
      <c r="CA386" s="244"/>
      <c r="CB386" s="245"/>
    </row>
    <row r="387" spans="1:80" ht="15.75">
      <c r="A387" s="228">
        <v>26</v>
      </c>
      <c r="B387" s="229"/>
      <c r="C387" s="229"/>
      <c r="D387" s="230"/>
      <c r="E387" s="125" t="s">
        <v>294</v>
      </c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6"/>
      <c r="AJ387" s="126"/>
      <c r="AK387" s="126"/>
      <c r="AL387" s="126"/>
      <c r="AM387" s="126"/>
      <c r="AN387" s="126"/>
      <c r="AO387" s="126"/>
      <c r="AP387" s="126"/>
      <c r="AQ387" s="126"/>
      <c r="AR387" s="127"/>
      <c r="AS387" s="228">
        <v>10</v>
      </c>
      <c r="AT387" s="229"/>
      <c r="AU387" s="229"/>
      <c r="AV387" s="229"/>
      <c r="AW387" s="229"/>
      <c r="AX387" s="229"/>
      <c r="AY387" s="229"/>
      <c r="AZ387" s="229"/>
      <c r="BA387" s="229"/>
      <c r="BB387" s="230"/>
      <c r="BC387" s="240">
        <v>230</v>
      </c>
      <c r="BD387" s="241"/>
      <c r="BE387" s="241"/>
      <c r="BF387" s="241"/>
      <c r="BG387" s="241"/>
      <c r="BH387" s="241"/>
      <c r="BI387" s="241"/>
      <c r="BJ387" s="241"/>
      <c r="BK387" s="241"/>
      <c r="BL387" s="241"/>
      <c r="BM387" s="242"/>
      <c r="BN387" s="243">
        <f t="shared" si="3"/>
        <v>2300</v>
      </c>
      <c r="BO387" s="244"/>
      <c r="BP387" s="244"/>
      <c r="BQ387" s="244"/>
      <c r="BR387" s="244"/>
      <c r="BS387" s="244"/>
      <c r="BT387" s="244"/>
      <c r="BU387" s="244"/>
      <c r="BV387" s="244"/>
      <c r="BW387" s="244"/>
      <c r="BX387" s="244"/>
      <c r="BY387" s="244"/>
      <c r="BZ387" s="244"/>
      <c r="CA387" s="244"/>
      <c r="CB387" s="245"/>
    </row>
    <row r="388" spans="1:80" ht="15.75">
      <c r="A388" s="228">
        <v>27</v>
      </c>
      <c r="B388" s="229"/>
      <c r="C388" s="229"/>
      <c r="D388" s="230"/>
      <c r="E388" s="125" t="s">
        <v>295</v>
      </c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6"/>
      <c r="AJ388" s="126"/>
      <c r="AK388" s="126"/>
      <c r="AL388" s="126"/>
      <c r="AM388" s="126"/>
      <c r="AN388" s="126"/>
      <c r="AO388" s="126"/>
      <c r="AP388" s="126"/>
      <c r="AQ388" s="126"/>
      <c r="AR388" s="127"/>
      <c r="AS388" s="228">
        <v>10</v>
      </c>
      <c r="AT388" s="229"/>
      <c r="AU388" s="229"/>
      <c r="AV388" s="229"/>
      <c r="AW388" s="229"/>
      <c r="AX388" s="229"/>
      <c r="AY388" s="229"/>
      <c r="AZ388" s="229"/>
      <c r="BA388" s="229"/>
      <c r="BB388" s="230"/>
      <c r="BC388" s="240">
        <v>140</v>
      </c>
      <c r="BD388" s="241"/>
      <c r="BE388" s="241"/>
      <c r="BF388" s="241"/>
      <c r="BG388" s="241"/>
      <c r="BH388" s="241"/>
      <c r="BI388" s="241"/>
      <c r="BJ388" s="241"/>
      <c r="BK388" s="241"/>
      <c r="BL388" s="241"/>
      <c r="BM388" s="242"/>
      <c r="BN388" s="243">
        <f t="shared" si="3"/>
        <v>1400</v>
      </c>
      <c r="BO388" s="244"/>
      <c r="BP388" s="244"/>
      <c r="BQ388" s="244"/>
      <c r="BR388" s="244"/>
      <c r="BS388" s="244"/>
      <c r="BT388" s="244"/>
      <c r="BU388" s="244"/>
      <c r="BV388" s="244"/>
      <c r="BW388" s="244"/>
      <c r="BX388" s="244"/>
      <c r="BY388" s="244"/>
      <c r="BZ388" s="244"/>
      <c r="CA388" s="244"/>
      <c r="CB388" s="245"/>
    </row>
    <row r="389" spans="1:80" ht="15.75">
      <c r="A389" s="228">
        <v>28</v>
      </c>
      <c r="B389" s="229"/>
      <c r="C389" s="229"/>
      <c r="D389" s="230"/>
      <c r="E389" s="125" t="s">
        <v>296</v>
      </c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6"/>
      <c r="AG389" s="126"/>
      <c r="AH389" s="126"/>
      <c r="AI389" s="126"/>
      <c r="AJ389" s="126"/>
      <c r="AK389" s="126"/>
      <c r="AL389" s="126"/>
      <c r="AM389" s="126"/>
      <c r="AN389" s="126"/>
      <c r="AO389" s="126"/>
      <c r="AP389" s="126"/>
      <c r="AQ389" s="126"/>
      <c r="AR389" s="127"/>
      <c r="AS389" s="228">
        <v>480</v>
      </c>
      <c r="AT389" s="229"/>
      <c r="AU389" s="229"/>
      <c r="AV389" s="229"/>
      <c r="AW389" s="229"/>
      <c r="AX389" s="229"/>
      <c r="AY389" s="229"/>
      <c r="AZ389" s="229"/>
      <c r="BA389" s="229"/>
      <c r="BB389" s="230"/>
      <c r="BC389" s="240">
        <v>20</v>
      </c>
      <c r="BD389" s="241"/>
      <c r="BE389" s="241"/>
      <c r="BF389" s="241"/>
      <c r="BG389" s="241"/>
      <c r="BH389" s="241"/>
      <c r="BI389" s="241"/>
      <c r="BJ389" s="241"/>
      <c r="BK389" s="241"/>
      <c r="BL389" s="241"/>
      <c r="BM389" s="242"/>
      <c r="BN389" s="243">
        <f t="shared" si="3"/>
        <v>9600</v>
      </c>
      <c r="BO389" s="244"/>
      <c r="BP389" s="244"/>
      <c r="BQ389" s="244"/>
      <c r="BR389" s="244"/>
      <c r="BS389" s="244"/>
      <c r="BT389" s="244"/>
      <c r="BU389" s="244"/>
      <c r="BV389" s="244"/>
      <c r="BW389" s="244"/>
      <c r="BX389" s="244"/>
      <c r="BY389" s="244"/>
      <c r="BZ389" s="244"/>
      <c r="CA389" s="244"/>
      <c r="CB389" s="245"/>
    </row>
    <row r="390" spans="1:80" ht="15.75">
      <c r="A390" s="228">
        <v>29</v>
      </c>
      <c r="B390" s="229"/>
      <c r="C390" s="229"/>
      <c r="D390" s="230"/>
      <c r="E390" s="125" t="s">
        <v>297</v>
      </c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6"/>
      <c r="AJ390" s="126"/>
      <c r="AK390" s="126"/>
      <c r="AL390" s="126"/>
      <c r="AM390" s="126"/>
      <c r="AN390" s="126"/>
      <c r="AO390" s="126"/>
      <c r="AP390" s="126"/>
      <c r="AQ390" s="126"/>
      <c r="AR390" s="127"/>
      <c r="AS390" s="228">
        <v>2</v>
      </c>
      <c r="AT390" s="229"/>
      <c r="AU390" s="229"/>
      <c r="AV390" s="229"/>
      <c r="AW390" s="229"/>
      <c r="AX390" s="229"/>
      <c r="AY390" s="229"/>
      <c r="AZ390" s="229"/>
      <c r="BA390" s="229"/>
      <c r="BB390" s="230"/>
      <c r="BC390" s="240">
        <v>163</v>
      </c>
      <c r="BD390" s="241"/>
      <c r="BE390" s="241"/>
      <c r="BF390" s="241"/>
      <c r="BG390" s="241"/>
      <c r="BH390" s="241"/>
      <c r="BI390" s="241"/>
      <c r="BJ390" s="241"/>
      <c r="BK390" s="241"/>
      <c r="BL390" s="241"/>
      <c r="BM390" s="242"/>
      <c r="BN390" s="243">
        <f t="shared" si="3"/>
        <v>326</v>
      </c>
      <c r="BO390" s="244"/>
      <c r="BP390" s="244"/>
      <c r="BQ390" s="244"/>
      <c r="BR390" s="244"/>
      <c r="BS390" s="244"/>
      <c r="BT390" s="244"/>
      <c r="BU390" s="244"/>
      <c r="BV390" s="244"/>
      <c r="BW390" s="244"/>
      <c r="BX390" s="244"/>
      <c r="BY390" s="244"/>
      <c r="BZ390" s="244"/>
      <c r="CA390" s="244"/>
      <c r="CB390" s="245"/>
    </row>
    <row r="391" spans="1:80" ht="15.75">
      <c r="A391" s="228">
        <v>30</v>
      </c>
      <c r="B391" s="229"/>
      <c r="C391" s="229"/>
      <c r="D391" s="230"/>
      <c r="E391" s="125" t="s">
        <v>298</v>
      </c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6"/>
      <c r="AJ391" s="126"/>
      <c r="AK391" s="126"/>
      <c r="AL391" s="126"/>
      <c r="AM391" s="126"/>
      <c r="AN391" s="126"/>
      <c r="AO391" s="126"/>
      <c r="AP391" s="126"/>
      <c r="AQ391" s="126"/>
      <c r="AR391" s="127"/>
      <c r="AS391" s="228">
        <v>2</v>
      </c>
      <c r="AT391" s="229"/>
      <c r="AU391" s="229"/>
      <c r="AV391" s="229"/>
      <c r="AW391" s="229"/>
      <c r="AX391" s="229"/>
      <c r="AY391" s="229"/>
      <c r="AZ391" s="229"/>
      <c r="BA391" s="229"/>
      <c r="BB391" s="230"/>
      <c r="BC391" s="240">
        <v>595</v>
      </c>
      <c r="BD391" s="241"/>
      <c r="BE391" s="241"/>
      <c r="BF391" s="241"/>
      <c r="BG391" s="241"/>
      <c r="BH391" s="241"/>
      <c r="BI391" s="241"/>
      <c r="BJ391" s="241"/>
      <c r="BK391" s="241"/>
      <c r="BL391" s="241"/>
      <c r="BM391" s="242"/>
      <c r="BN391" s="243">
        <f t="shared" si="3"/>
        <v>1190</v>
      </c>
      <c r="BO391" s="244"/>
      <c r="BP391" s="244"/>
      <c r="BQ391" s="244"/>
      <c r="BR391" s="244"/>
      <c r="BS391" s="244"/>
      <c r="BT391" s="244"/>
      <c r="BU391" s="244"/>
      <c r="BV391" s="244"/>
      <c r="BW391" s="244"/>
      <c r="BX391" s="244"/>
      <c r="BY391" s="244"/>
      <c r="BZ391" s="244"/>
      <c r="CA391" s="244"/>
      <c r="CB391" s="245"/>
    </row>
    <row r="392" spans="1:80" ht="15.75">
      <c r="A392" s="228">
        <v>31</v>
      </c>
      <c r="B392" s="229"/>
      <c r="C392" s="229"/>
      <c r="D392" s="230"/>
      <c r="E392" s="125" t="s">
        <v>299</v>
      </c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  <c r="AI392" s="126"/>
      <c r="AJ392" s="126"/>
      <c r="AK392" s="126"/>
      <c r="AL392" s="126"/>
      <c r="AM392" s="126"/>
      <c r="AN392" s="126"/>
      <c r="AO392" s="126"/>
      <c r="AP392" s="126"/>
      <c r="AQ392" s="126"/>
      <c r="AR392" s="127"/>
      <c r="AS392" s="228">
        <v>10</v>
      </c>
      <c r="AT392" s="229"/>
      <c r="AU392" s="229"/>
      <c r="AV392" s="229"/>
      <c r="AW392" s="229"/>
      <c r="AX392" s="229"/>
      <c r="AY392" s="229"/>
      <c r="AZ392" s="229"/>
      <c r="BA392" s="229"/>
      <c r="BB392" s="230"/>
      <c r="BC392" s="240">
        <v>700</v>
      </c>
      <c r="BD392" s="241"/>
      <c r="BE392" s="241"/>
      <c r="BF392" s="241"/>
      <c r="BG392" s="241"/>
      <c r="BH392" s="241"/>
      <c r="BI392" s="241"/>
      <c r="BJ392" s="241"/>
      <c r="BK392" s="241"/>
      <c r="BL392" s="241"/>
      <c r="BM392" s="242"/>
      <c r="BN392" s="243">
        <f t="shared" si="3"/>
        <v>7000</v>
      </c>
      <c r="BO392" s="244"/>
      <c r="BP392" s="244"/>
      <c r="BQ392" s="244"/>
      <c r="BR392" s="244"/>
      <c r="BS392" s="244"/>
      <c r="BT392" s="244"/>
      <c r="BU392" s="244"/>
      <c r="BV392" s="244"/>
      <c r="BW392" s="244"/>
      <c r="BX392" s="244"/>
      <c r="BY392" s="244"/>
      <c r="BZ392" s="244"/>
      <c r="CA392" s="244"/>
      <c r="CB392" s="245"/>
    </row>
    <row r="393" spans="1:80" ht="15.75">
      <c r="A393" s="228">
        <v>32</v>
      </c>
      <c r="B393" s="229"/>
      <c r="C393" s="229"/>
      <c r="D393" s="230"/>
      <c r="E393" s="125" t="s">
        <v>301</v>
      </c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6"/>
      <c r="AJ393" s="126"/>
      <c r="AK393" s="126"/>
      <c r="AL393" s="126"/>
      <c r="AM393" s="126"/>
      <c r="AN393" s="126"/>
      <c r="AO393" s="126"/>
      <c r="AP393" s="126"/>
      <c r="AQ393" s="126"/>
      <c r="AR393" s="127"/>
      <c r="AS393" s="228">
        <v>6</v>
      </c>
      <c r="AT393" s="229"/>
      <c r="AU393" s="229"/>
      <c r="AV393" s="229"/>
      <c r="AW393" s="229"/>
      <c r="AX393" s="229"/>
      <c r="AY393" s="229"/>
      <c r="AZ393" s="229"/>
      <c r="BA393" s="229"/>
      <c r="BB393" s="230"/>
      <c r="BC393" s="240">
        <v>800</v>
      </c>
      <c r="BD393" s="241"/>
      <c r="BE393" s="241"/>
      <c r="BF393" s="241"/>
      <c r="BG393" s="241"/>
      <c r="BH393" s="241"/>
      <c r="BI393" s="241"/>
      <c r="BJ393" s="241"/>
      <c r="BK393" s="241"/>
      <c r="BL393" s="241"/>
      <c r="BM393" s="242"/>
      <c r="BN393" s="243">
        <f t="shared" si="3"/>
        <v>4800</v>
      </c>
      <c r="BO393" s="244"/>
      <c r="BP393" s="244"/>
      <c r="BQ393" s="244"/>
      <c r="BR393" s="244"/>
      <c r="BS393" s="244"/>
      <c r="BT393" s="244"/>
      <c r="BU393" s="244"/>
      <c r="BV393" s="244"/>
      <c r="BW393" s="244"/>
      <c r="BX393" s="244"/>
      <c r="BY393" s="244"/>
      <c r="BZ393" s="244"/>
      <c r="CA393" s="244"/>
      <c r="CB393" s="245"/>
    </row>
    <row r="394" spans="1:80" ht="15.75">
      <c r="A394" s="228">
        <v>33</v>
      </c>
      <c r="B394" s="229"/>
      <c r="C394" s="229"/>
      <c r="D394" s="230"/>
      <c r="E394" s="125" t="s">
        <v>302</v>
      </c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6"/>
      <c r="AJ394" s="126"/>
      <c r="AK394" s="126"/>
      <c r="AL394" s="126"/>
      <c r="AM394" s="126"/>
      <c r="AN394" s="126"/>
      <c r="AO394" s="126"/>
      <c r="AP394" s="126"/>
      <c r="AQ394" s="126"/>
      <c r="AR394" s="127"/>
      <c r="AS394" s="228">
        <v>2</v>
      </c>
      <c r="AT394" s="229"/>
      <c r="AU394" s="229"/>
      <c r="AV394" s="229"/>
      <c r="AW394" s="229"/>
      <c r="AX394" s="229"/>
      <c r="AY394" s="229"/>
      <c r="AZ394" s="229"/>
      <c r="BA394" s="229"/>
      <c r="BB394" s="230"/>
      <c r="BC394" s="240">
        <v>800</v>
      </c>
      <c r="BD394" s="241"/>
      <c r="BE394" s="241"/>
      <c r="BF394" s="241"/>
      <c r="BG394" s="241"/>
      <c r="BH394" s="241"/>
      <c r="BI394" s="241"/>
      <c r="BJ394" s="241"/>
      <c r="BK394" s="241"/>
      <c r="BL394" s="241"/>
      <c r="BM394" s="242"/>
      <c r="BN394" s="243">
        <f t="shared" si="3"/>
        <v>1600</v>
      </c>
      <c r="BO394" s="244"/>
      <c r="BP394" s="244"/>
      <c r="BQ394" s="244"/>
      <c r="BR394" s="244"/>
      <c r="BS394" s="244"/>
      <c r="BT394" s="244"/>
      <c r="BU394" s="244"/>
      <c r="BV394" s="244"/>
      <c r="BW394" s="244"/>
      <c r="BX394" s="244"/>
      <c r="BY394" s="244"/>
      <c r="BZ394" s="244"/>
      <c r="CA394" s="244"/>
      <c r="CB394" s="245"/>
    </row>
    <row r="395" spans="1:80" ht="15.75">
      <c r="A395" s="228">
        <v>34</v>
      </c>
      <c r="B395" s="229"/>
      <c r="C395" s="229"/>
      <c r="D395" s="230"/>
      <c r="E395" s="125" t="s">
        <v>303</v>
      </c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  <c r="AI395" s="126"/>
      <c r="AJ395" s="126"/>
      <c r="AK395" s="126"/>
      <c r="AL395" s="126"/>
      <c r="AM395" s="126"/>
      <c r="AN395" s="126"/>
      <c r="AO395" s="126"/>
      <c r="AP395" s="126"/>
      <c r="AQ395" s="126"/>
      <c r="AR395" s="127"/>
      <c r="AS395" s="228">
        <v>10</v>
      </c>
      <c r="AT395" s="229"/>
      <c r="AU395" s="229"/>
      <c r="AV395" s="229"/>
      <c r="AW395" s="229"/>
      <c r="AX395" s="229"/>
      <c r="AY395" s="229"/>
      <c r="AZ395" s="229"/>
      <c r="BA395" s="229"/>
      <c r="BB395" s="230"/>
      <c r="BC395" s="240">
        <v>102</v>
      </c>
      <c r="BD395" s="241"/>
      <c r="BE395" s="241"/>
      <c r="BF395" s="241"/>
      <c r="BG395" s="241"/>
      <c r="BH395" s="241"/>
      <c r="BI395" s="241"/>
      <c r="BJ395" s="241"/>
      <c r="BK395" s="241"/>
      <c r="BL395" s="241"/>
      <c r="BM395" s="242"/>
      <c r="BN395" s="243">
        <f t="shared" si="3"/>
        <v>1020</v>
      </c>
      <c r="BO395" s="244"/>
      <c r="BP395" s="244"/>
      <c r="BQ395" s="244"/>
      <c r="BR395" s="244"/>
      <c r="BS395" s="244"/>
      <c r="BT395" s="244"/>
      <c r="BU395" s="244"/>
      <c r="BV395" s="244"/>
      <c r="BW395" s="244"/>
      <c r="BX395" s="244"/>
      <c r="BY395" s="244"/>
      <c r="BZ395" s="244"/>
      <c r="CA395" s="244"/>
      <c r="CB395" s="245"/>
    </row>
    <row r="396" spans="1:80" ht="15.75">
      <c r="A396" s="228">
        <v>35</v>
      </c>
      <c r="B396" s="229"/>
      <c r="C396" s="229"/>
      <c r="D396" s="230"/>
      <c r="E396" s="125" t="s">
        <v>304</v>
      </c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  <c r="AI396" s="126"/>
      <c r="AJ396" s="126"/>
      <c r="AK396" s="126"/>
      <c r="AL396" s="126"/>
      <c r="AM396" s="126"/>
      <c r="AN396" s="126"/>
      <c r="AO396" s="126"/>
      <c r="AP396" s="126"/>
      <c r="AQ396" s="126"/>
      <c r="AR396" s="127"/>
      <c r="AS396" s="228">
        <v>10</v>
      </c>
      <c r="AT396" s="229"/>
      <c r="AU396" s="229"/>
      <c r="AV396" s="229"/>
      <c r="AW396" s="229"/>
      <c r="AX396" s="229"/>
      <c r="AY396" s="229"/>
      <c r="AZ396" s="229"/>
      <c r="BA396" s="229"/>
      <c r="BB396" s="230"/>
      <c r="BC396" s="240">
        <v>42</v>
      </c>
      <c r="BD396" s="241"/>
      <c r="BE396" s="241"/>
      <c r="BF396" s="241"/>
      <c r="BG396" s="241"/>
      <c r="BH396" s="241"/>
      <c r="BI396" s="241"/>
      <c r="BJ396" s="241"/>
      <c r="BK396" s="241"/>
      <c r="BL396" s="241"/>
      <c r="BM396" s="242"/>
      <c r="BN396" s="243">
        <f t="shared" si="3"/>
        <v>420</v>
      </c>
      <c r="BO396" s="244"/>
      <c r="BP396" s="244"/>
      <c r="BQ396" s="244"/>
      <c r="BR396" s="244"/>
      <c r="BS396" s="244"/>
      <c r="BT396" s="244"/>
      <c r="BU396" s="244"/>
      <c r="BV396" s="244"/>
      <c r="BW396" s="244"/>
      <c r="BX396" s="244"/>
      <c r="BY396" s="244"/>
      <c r="BZ396" s="244"/>
      <c r="CA396" s="244"/>
      <c r="CB396" s="245"/>
    </row>
    <row r="397" spans="1:80" ht="15.75">
      <c r="A397" s="228">
        <v>36</v>
      </c>
      <c r="B397" s="229"/>
      <c r="C397" s="229"/>
      <c r="D397" s="230"/>
      <c r="E397" s="125" t="s">
        <v>305</v>
      </c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6"/>
      <c r="AJ397" s="126"/>
      <c r="AK397" s="126"/>
      <c r="AL397" s="126"/>
      <c r="AM397" s="126"/>
      <c r="AN397" s="126"/>
      <c r="AO397" s="126"/>
      <c r="AP397" s="126"/>
      <c r="AQ397" s="126"/>
      <c r="AR397" s="127"/>
      <c r="AS397" s="228">
        <v>12</v>
      </c>
      <c r="AT397" s="229"/>
      <c r="AU397" s="229"/>
      <c r="AV397" s="229"/>
      <c r="AW397" s="229"/>
      <c r="AX397" s="229"/>
      <c r="AY397" s="229"/>
      <c r="AZ397" s="229"/>
      <c r="BA397" s="229"/>
      <c r="BB397" s="230"/>
      <c r="BC397" s="240">
        <v>3500</v>
      </c>
      <c r="BD397" s="241"/>
      <c r="BE397" s="241"/>
      <c r="BF397" s="241"/>
      <c r="BG397" s="241"/>
      <c r="BH397" s="241"/>
      <c r="BI397" s="241"/>
      <c r="BJ397" s="241"/>
      <c r="BK397" s="241"/>
      <c r="BL397" s="241"/>
      <c r="BM397" s="242"/>
      <c r="BN397" s="243">
        <f t="shared" si="3"/>
        <v>42000</v>
      </c>
      <c r="BO397" s="244"/>
      <c r="BP397" s="244"/>
      <c r="BQ397" s="244"/>
      <c r="BR397" s="244"/>
      <c r="BS397" s="244"/>
      <c r="BT397" s="244"/>
      <c r="BU397" s="244"/>
      <c r="BV397" s="244"/>
      <c r="BW397" s="244"/>
      <c r="BX397" s="244"/>
      <c r="BY397" s="244"/>
      <c r="BZ397" s="244"/>
      <c r="CA397" s="244"/>
      <c r="CB397" s="245"/>
    </row>
    <row r="398" spans="1:80" ht="15.75">
      <c r="A398" s="228">
        <v>37</v>
      </c>
      <c r="B398" s="229"/>
      <c r="C398" s="229"/>
      <c r="D398" s="230"/>
      <c r="E398" s="125" t="s">
        <v>306</v>
      </c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26"/>
      <c r="AG398" s="126"/>
      <c r="AH398" s="126"/>
      <c r="AI398" s="126"/>
      <c r="AJ398" s="126"/>
      <c r="AK398" s="126"/>
      <c r="AL398" s="126"/>
      <c r="AM398" s="126"/>
      <c r="AN398" s="126"/>
      <c r="AO398" s="126"/>
      <c r="AP398" s="126"/>
      <c r="AQ398" s="126"/>
      <c r="AR398" s="127"/>
      <c r="AS398" s="228">
        <v>10</v>
      </c>
      <c r="AT398" s="229"/>
      <c r="AU398" s="229"/>
      <c r="AV398" s="229"/>
      <c r="AW398" s="229"/>
      <c r="AX398" s="229"/>
      <c r="AY398" s="229"/>
      <c r="AZ398" s="229"/>
      <c r="BA398" s="229"/>
      <c r="BB398" s="230"/>
      <c r="BC398" s="240">
        <v>700</v>
      </c>
      <c r="BD398" s="241"/>
      <c r="BE398" s="241"/>
      <c r="BF398" s="241"/>
      <c r="BG398" s="241"/>
      <c r="BH398" s="241"/>
      <c r="BI398" s="241"/>
      <c r="BJ398" s="241"/>
      <c r="BK398" s="241"/>
      <c r="BL398" s="241"/>
      <c r="BM398" s="242"/>
      <c r="BN398" s="243">
        <f t="shared" si="3"/>
        <v>7000</v>
      </c>
      <c r="BO398" s="244"/>
      <c r="BP398" s="244"/>
      <c r="BQ398" s="244"/>
      <c r="BR398" s="244"/>
      <c r="BS398" s="244"/>
      <c r="BT398" s="244"/>
      <c r="BU398" s="244"/>
      <c r="BV398" s="244"/>
      <c r="BW398" s="244"/>
      <c r="BX398" s="244"/>
      <c r="BY398" s="244"/>
      <c r="BZ398" s="244"/>
      <c r="CA398" s="244"/>
      <c r="CB398" s="245"/>
    </row>
    <row r="399" spans="1:80" ht="15.75">
      <c r="A399" s="228">
        <v>38</v>
      </c>
      <c r="B399" s="229"/>
      <c r="C399" s="229"/>
      <c r="D399" s="230"/>
      <c r="E399" s="125" t="s">
        <v>344</v>
      </c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  <c r="AF399" s="126"/>
      <c r="AG399" s="126"/>
      <c r="AH399" s="126"/>
      <c r="AI399" s="126"/>
      <c r="AJ399" s="126"/>
      <c r="AK399" s="126"/>
      <c r="AL399" s="126"/>
      <c r="AM399" s="126"/>
      <c r="AN399" s="126"/>
      <c r="AO399" s="126"/>
      <c r="AP399" s="126"/>
      <c r="AQ399" s="126"/>
      <c r="AR399" s="127"/>
      <c r="AS399" s="228">
        <v>10</v>
      </c>
      <c r="AT399" s="229"/>
      <c r="AU399" s="229"/>
      <c r="AV399" s="229"/>
      <c r="AW399" s="229"/>
      <c r="AX399" s="229"/>
      <c r="AY399" s="229"/>
      <c r="AZ399" s="229"/>
      <c r="BA399" s="229"/>
      <c r="BB399" s="230"/>
      <c r="BC399" s="240">
        <v>210</v>
      </c>
      <c r="BD399" s="241"/>
      <c r="BE399" s="241"/>
      <c r="BF399" s="241"/>
      <c r="BG399" s="241"/>
      <c r="BH399" s="241"/>
      <c r="BI399" s="241"/>
      <c r="BJ399" s="241"/>
      <c r="BK399" s="241"/>
      <c r="BL399" s="241"/>
      <c r="BM399" s="242"/>
      <c r="BN399" s="243">
        <f t="shared" si="3"/>
        <v>2100</v>
      </c>
      <c r="BO399" s="244"/>
      <c r="BP399" s="244"/>
      <c r="BQ399" s="244"/>
      <c r="BR399" s="244"/>
      <c r="BS399" s="244"/>
      <c r="BT399" s="244"/>
      <c r="BU399" s="244"/>
      <c r="BV399" s="244"/>
      <c r="BW399" s="244"/>
      <c r="BX399" s="244"/>
      <c r="BY399" s="244"/>
      <c r="BZ399" s="244"/>
      <c r="CA399" s="244"/>
      <c r="CB399" s="245"/>
    </row>
    <row r="400" spans="1:80" ht="15.75">
      <c r="A400" s="228">
        <v>39</v>
      </c>
      <c r="B400" s="229"/>
      <c r="C400" s="229"/>
      <c r="D400" s="230"/>
      <c r="E400" s="125" t="s">
        <v>345</v>
      </c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  <c r="AF400" s="126"/>
      <c r="AG400" s="126"/>
      <c r="AH400" s="126"/>
      <c r="AI400" s="126"/>
      <c r="AJ400" s="126"/>
      <c r="AK400" s="126"/>
      <c r="AL400" s="126"/>
      <c r="AM400" s="126"/>
      <c r="AN400" s="126"/>
      <c r="AO400" s="126"/>
      <c r="AP400" s="126"/>
      <c r="AQ400" s="126"/>
      <c r="AR400" s="127"/>
      <c r="AS400" s="228">
        <v>50</v>
      </c>
      <c r="AT400" s="229"/>
      <c r="AU400" s="229"/>
      <c r="AV400" s="229"/>
      <c r="AW400" s="229"/>
      <c r="AX400" s="229"/>
      <c r="AY400" s="229"/>
      <c r="AZ400" s="229"/>
      <c r="BA400" s="229"/>
      <c r="BB400" s="230"/>
      <c r="BC400" s="240">
        <v>65</v>
      </c>
      <c r="BD400" s="241"/>
      <c r="BE400" s="241"/>
      <c r="BF400" s="241"/>
      <c r="BG400" s="241"/>
      <c r="BH400" s="241"/>
      <c r="BI400" s="241"/>
      <c r="BJ400" s="241"/>
      <c r="BK400" s="241"/>
      <c r="BL400" s="241"/>
      <c r="BM400" s="242"/>
      <c r="BN400" s="243">
        <f t="shared" si="3"/>
        <v>3250</v>
      </c>
      <c r="BO400" s="244"/>
      <c r="BP400" s="244"/>
      <c r="BQ400" s="244"/>
      <c r="BR400" s="244"/>
      <c r="BS400" s="244"/>
      <c r="BT400" s="244"/>
      <c r="BU400" s="244"/>
      <c r="BV400" s="244"/>
      <c r="BW400" s="244"/>
      <c r="BX400" s="244"/>
      <c r="BY400" s="244"/>
      <c r="BZ400" s="244"/>
      <c r="CA400" s="244"/>
      <c r="CB400" s="245"/>
    </row>
    <row r="401" spans="1:80" ht="15.75">
      <c r="A401" s="228">
        <v>40</v>
      </c>
      <c r="B401" s="229"/>
      <c r="C401" s="229"/>
      <c r="D401" s="230"/>
      <c r="E401" s="125" t="s">
        <v>346</v>
      </c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6"/>
      <c r="AJ401" s="126"/>
      <c r="AK401" s="126"/>
      <c r="AL401" s="126"/>
      <c r="AM401" s="126"/>
      <c r="AN401" s="126"/>
      <c r="AO401" s="126"/>
      <c r="AP401" s="126"/>
      <c r="AQ401" s="126"/>
      <c r="AR401" s="127"/>
      <c r="AS401" s="228">
        <v>30</v>
      </c>
      <c r="AT401" s="229"/>
      <c r="AU401" s="229"/>
      <c r="AV401" s="229"/>
      <c r="AW401" s="229"/>
      <c r="AX401" s="229"/>
      <c r="AY401" s="229"/>
      <c r="AZ401" s="229"/>
      <c r="BA401" s="229"/>
      <c r="BB401" s="230"/>
      <c r="BC401" s="240">
        <v>180</v>
      </c>
      <c r="BD401" s="241"/>
      <c r="BE401" s="241"/>
      <c r="BF401" s="241"/>
      <c r="BG401" s="241"/>
      <c r="BH401" s="241"/>
      <c r="BI401" s="241"/>
      <c r="BJ401" s="241"/>
      <c r="BK401" s="241"/>
      <c r="BL401" s="241"/>
      <c r="BM401" s="242"/>
      <c r="BN401" s="243">
        <f t="shared" si="3"/>
        <v>5400</v>
      </c>
      <c r="BO401" s="244"/>
      <c r="BP401" s="244"/>
      <c r="BQ401" s="244"/>
      <c r="BR401" s="244"/>
      <c r="BS401" s="244"/>
      <c r="BT401" s="244"/>
      <c r="BU401" s="244"/>
      <c r="BV401" s="244"/>
      <c r="BW401" s="244"/>
      <c r="BX401" s="244"/>
      <c r="BY401" s="244"/>
      <c r="BZ401" s="244"/>
      <c r="CA401" s="244"/>
      <c r="CB401" s="245"/>
    </row>
    <row r="402" spans="1:80" ht="15.75">
      <c r="A402" s="228">
        <v>41</v>
      </c>
      <c r="B402" s="229"/>
      <c r="C402" s="229"/>
      <c r="D402" s="230"/>
      <c r="E402" s="125" t="s">
        <v>347</v>
      </c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  <c r="AI402" s="126"/>
      <c r="AJ402" s="126"/>
      <c r="AK402" s="126"/>
      <c r="AL402" s="126"/>
      <c r="AM402" s="126"/>
      <c r="AN402" s="126"/>
      <c r="AO402" s="126"/>
      <c r="AP402" s="126"/>
      <c r="AQ402" s="126"/>
      <c r="AR402" s="127"/>
      <c r="AS402" s="228">
        <v>20</v>
      </c>
      <c r="AT402" s="229"/>
      <c r="AU402" s="229"/>
      <c r="AV402" s="229"/>
      <c r="AW402" s="229"/>
      <c r="AX402" s="229"/>
      <c r="AY402" s="229"/>
      <c r="AZ402" s="229"/>
      <c r="BA402" s="229"/>
      <c r="BB402" s="230"/>
      <c r="BC402" s="240">
        <v>130</v>
      </c>
      <c r="BD402" s="241"/>
      <c r="BE402" s="241"/>
      <c r="BF402" s="241"/>
      <c r="BG402" s="241"/>
      <c r="BH402" s="241"/>
      <c r="BI402" s="241"/>
      <c r="BJ402" s="241"/>
      <c r="BK402" s="241"/>
      <c r="BL402" s="241"/>
      <c r="BM402" s="242"/>
      <c r="BN402" s="243">
        <f t="shared" si="3"/>
        <v>2600</v>
      </c>
      <c r="BO402" s="244"/>
      <c r="BP402" s="244"/>
      <c r="BQ402" s="244"/>
      <c r="BR402" s="244"/>
      <c r="BS402" s="244"/>
      <c r="BT402" s="244"/>
      <c r="BU402" s="244"/>
      <c r="BV402" s="244"/>
      <c r="BW402" s="244"/>
      <c r="BX402" s="244"/>
      <c r="BY402" s="244"/>
      <c r="BZ402" s="244"/>
      <c r="CA402" s="244"/>
      <c r="CB402" s="245"/>
    </row>
    <row r="403" spans="1:80" ht="15.75">
      <c r="A403" s="228">
        <v>42</v>
      </c>
      <c r="B403" s="229"/>
      <c r="C403" s="229"/>
      <c r="D403" s="230"/>
      <c r="E403" s="125" t="s">
        <v>348</v>
      </c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  <c r="AF403" s="126"/>
      <c r="AG403" s="126"/>
      <c r="AH403" s="126"/>
      <c r="AI403" s="126"/>
      <c r="AJ403" s="126"/>
      <c r="AK403" s="126"/>
      <c r="AL403" s="126"/>
      <c r="AM403" s="126"/>
      <c r="AN403" s="126"/>
      <c r="AO403" s="126"/>
      <c r="AP403" s="126"/>
      <c r="AQ403" s="126"/>
      <c r="AR403" s="127"/>
      <c r="AS403" s="228">
        <v>30</v>
      </c>
      <c r="AT403" s="229"/>
      <c r="AU403" s="229"/>
      <c r="AV403" s="229"/>
      <c r="AW403" s="229"/>
      <c r="AX403" s="229"/>
      <c r="AY403" s="229"/>
      <c r="AZ403" s="229"/>
      <c r="BA403" s="229"/>
      <c r="BB403" s="230"/>
      <c r="BC403" s="240">
        <v>120</v>
      </c>
      <c r="BD403" s="241"/>
      <c r="BE403" s="241"/>
      <c r="BF403" s="241"/>
      <c r="BG403" s="241"/>
      <c r="BH403" s="241"/>
      <c r="BI403" s="241"/>
      <c r="BJ403" s="241"/>
      <c r="BK403" s="241"/>
      <c r="BL403" s="241"/>
      <c r="BM403" s="242"/>
      <c r="BN403" s="243">
        <f t="shared" si="3"/>
        <v>3600</v>
      </c>
      <c r="BO403" s="244"/>
      <c r="BP403" s="244"/>
      <c r="BQ403" s="244"/>
      <c r="BR403" s="244"/>
      <c r="BS403" s="244"/>
      <c r="BT403" s="244"/>
      <c r="BU403" s="244"/>
      <c r="BV403" s="244"/>
      <c r="BW403" s="244"/>
      <c r="BX403" s="244"/>
      <c r="BY403" s="244"/>
      <c r="BZ403" s="244"/>
      <c r="CA403" s="244"/>
      <c r="CB403" s="245"/>
    </row>
    <row r="404" spans="1:80" ht="15.75">
      <c r="A404" s="228">
        <v>43</v>
      </c>
      <c r="B404" s="229"/>
      <c r="C404" s="229"/>
      <c r="D404" s="230"/>
      <c r="E404" s="125" t="s">
        <v>349</v>
      </c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  <c r="AF404" s="126"/>
      <c r="AG404" s="126"/>
      <c r="AH404" s="126"/>
      <c r="AI404" s="126"/>
      <c r="AJ404" s="126"/>
      <c r="AK404" s="126"/>
      <c r="AL404" s="126"/>
      <c r="AM404" s="126"/>
      <c r="AN404" s="126"/>
      <c r="AO404" s="126"/>
      <c r="AP404" s="126"/>
      <c r="AQ404" s="126"/>
      <c r="AR404" s="127"/>
      <c r="AS404" s="228">
        <v>50</v>
      </c>
      <c r="AT404" s="229"/>
      <c r="AU404" s="229"/>
      <c r="AV404" s="229"/>
      <c r="AW404" s="229"/>
      <c r="AX404" s="229"/>
      <c r="AY404" s="229"/>
      <c r="AZ404" s="229"/>
      <c r="BA404" s="229"/>
      <c r="BB404" s="230"/>
      <c r="BC404" s="240">
        <v>40</v>
      </c>
      <c r="BD404" s="241"/>
      <c r="BE404" s="241"/>
      <c r="BF404" s="241"/>
      <c r="BG404" s="241"/>
      <c r="BH404" s="241"/>
      <c r="BI404" s="241"/>
      <c r="BJ404" s="241"/>
      <c r="BK404" s="241"/>
      <c r="BL404" s="241"/>
      <c r="BM404" s="242"/>
      <c r="BN404" s="243">
        <f t="shared" si="3"/>
        <v>2000</v>
      </c>
      <c r="BO404" s="244"/>
      <c r="BP404" s="244"/>
      <c r="BQ404" s="244"/>
      <c r="BR404" s="244"/>
      <c r="BS404" s="244"/>
      <c r="BT404" s="244"/>
      <c r="BU404" s="244"/>
      <c r="BV404" s="244"/>
      <c r="BW404" s="244"/>
      <c r="BX404" s="244"/>
      <c r="BY404" s="244"/>
      <c r="BZ404" s="244"/>
      <c r="CA404" s="244"/>
      <c r="CB404" s="245"/>
    </row>
    <row r="405" spans="1:80" ht="15.75">
      <c r="A405" s="228">
        <v>44</v>
      </c>
      <c r="B405" s="229"/>
      <c r="C405" s="229"/>
      <c r="D405" s="230"/>
      <c r="E405" s="125" t="s">
        <v>350</v>
      </c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6"/>
      <c r="AG405" s="126"/>
      <c r="AH405" s="126"/>
      <c r="AI405" s="126"/>
      <c r="AJ405" s="126"/>
      <c r="AK405" s="126"/>
      <c r="AL405" s="126"/>
      <c r="AM405" s="126"/>
      <c r="AN405" s="126"/>
      <c r="AO405" s="126"/>
      <c r="AP405" s="126"/>
      <c r="AQ405" s="126"/>
      <c r="AR405" s="127"/>
      <c r="AS405" s="228">
        <v>50</v>
      </c>
      <c r="AT405" s="229"/>
      <c r="AU405" s="229"/>
      <c r="AV405" s="229"/>
      <c r="AW405" s="229"/>
      <c r="AX405" s="229"/>
      <c r="AY405" s="229"/>
      <c r="AZ405" s="229"/>
      <c r="BA405" s="229"/>
      <c r="BB405" s="230"/>
      <c r="BC405" s="240">
        <v>80</v>
      </c>
      <c r="BD405" s="241"/>
      <c r="BE405" s="241"/>
      <c r="BF405" s="241"/>
      <c r="BG405" s="241"/>
      <c r="BH405" s="241"/>
      <c r="BI405" s="241"/>
      <c r="BJ405" s="241"/>
      <c r="BK405" s="241"/>
      <c r="BL405" s="241"/>
      <c r="BM405" s="242"/>
      <c r="BN405" s="243">
        <f t="shared" si="3"/>
        <v>4000</v>
      </c>
      <c r="BO405" s="244"/>
      <c r="BP405" s="244"/>
      <c r="BQ405" s="244"/>
      <c r="BR405" s="244"/>
      <c r="BS405" s="244"/>
      <c r="BT405" s="244"/>
      <c r="BU405" s="244"/>
      <c r="BV405" s="244"/>
      <c r="BW405" s="244"/>
      <c r="BX405" s="244"/>
      <c r="BY405" s="244"/>
      <c r="BZ405" s="244"/>
      <c r="CA405" s="244"/>
      <c r="CB405" s="245"/>
    </row>
    <row r="406" spans="1:80" ht="15.75">
      <c r="A406" s="228">
        <v>45</v>
      </c>
      <c r="B406" s="229"/>
      <c r="C406" s="229"/>
      <c r="D406" s="230"/>
      <c r="E406" s="125" t="s">
        <v>351</v>
      </c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  <c r="AF406" s="126"/>
      <c r="AG406" s="126"/>
      <c r="AH406" s="126"/>
      <c r="AI406" s="126"/>
      <c r="AJ406" s="126"/>
      <c r="AK406" s="126"/>
      <c r="AL406" s="126"/>
      <c r="AM406" s="126"/>
      <c r="AN406" s="126"/>
      <c r="AO406" s="126"/>
      <c r="AP406" s="126"/>
      <c r="AQ406" s="126"/>
      <c r="AR406" s="127"/>
      <c r="AS406" s="228">
        <v>20</v>
      </c>
      <c r="AT406" s="229"/>
      <c r="AU406" s="229"/>
      <c r="AV406" s="229"/>
      <c r="AW406" s="229"/>
      <c r="AX406" s="229"/>
      <c r="AY406" s="229"/>
      <c r="AZ406" s="229"/>
      <c r="BA406" s="229"/>
      <c r="BB406" s="230"/>
      <c r="BC406" s="240">
        <v>150</v>
      </c>
      <c r="BD406" s="241"/>
      <c r="BE406" s="241"/>
      <c r="BF406" s="241"/>
      <c r="BG406" s="241"/>
      <c r="BH406" s="241"/>
      <c r="BI406" s="241"/>
      <c r="BJ406" s="241"/>
      <c r="BK406" s="241"/>
      <c r="BL406" s="241"/>
      <c r="BM406" s="242"/>
      <c r="BN406" s="243">
        <f t="shared" si="3"/>
        <v>3000</v>
      </c>
      <c r="BO406" s="244"/>
      <c r="BP406" s="244"/>
      <c r="BQ406" s="244"/>
      <c r="BR406" s="244"/>
      <c r="BS406" s="244"/>
      <c r="BT406" s="244"/>
      <c r="BU406" s="244"/>
      <c r="BV406" s="244"/>
      <c r="BW406" s="244"/>
      <c r="BX406" s="244"/>
      <c r="BY406" s="244"/>
      <c r="BZ406" s="244"/>
      <c r="CA406" s="244"/>
      <c r="CB406" s="245"/>
    </row>
    <row r="407" spans="1:80" ht="15.75">
      <c r="A407" s="228">
        <v>46</v>
      </c>
      <c r="B407" s="229"/>
      <c r="C407" s="229"/>
      <c r="D407" s="230"/>
      <c r="E407" s="125" t="s">
        <v>352</v>
      </c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6"/>
      <c r="AJ407" s="126"/>
      <c r="AK407" s="126"/>
      <c r="AL407" s="126"/>
      <c r="AM407" s="126"/>
      <c r="AN407" s="126"/>
      <c r="AO407" s="126"/>
      <c r="AP407" s="126"/>
      <c r="AQ407" s="126"/>
      <c r="AR407" s="127"/>
      <c r="AS407" s="228">
        <v>10</v>
      </c>
      <c r="AT407" s="229"/>
      <c r="AU407" s="229"/>
      <c r="AV407" s="229"/>
      <c r="AW407" s="229"/>
      <c r="AX407" s="229"/>
      <c r="AY407" s="229"/>
      <c r="AZ407" s="229"/>
      <c r="BA407" s="229"/>
      <c r="BB407" s="230"/>
      <c r="BC407" s="240">
        <v>1200</v>
      </c>
      <c r="BD407" s="241"/>
      <c r="BE407" s="241"/>
      <c r="BF407" s="241"/>
      <c r="BG407" s="241"/>
      <c r="BH407" s="241"/>
      <c r="BI407" s="241"/>
      <c r="BJ407" s="241"/>
      <c r="BK407" s="241"/>
      <c r="BL407" s="241"/>
      <c r="BM407" s="242"/>
      <c r="BN407" s="243">
        <f t="shared" si="3"/>
        <v>12000</v>
      </c>
      <c r="BO407" s="244"/>
      <c r="BP407" s="244"/>
      <c r="BQ407" s="244"/>
      <c r="BR407" s="244"/>
      <c r="BS407" s="244"/>
      <c r="BT407" s="244"/>
      <c r="BU407" s="244"/>
      <c r="BV407" s="244"/>
      <c r="BW407" s="244"/>
      <c r="BX407" s="244"/>
      <c r="BY407" s="244"/>
      <c r="BZ407" s="244"/>
      <c r="CA407" s="244"/>
      <c r="CB407" s="245"/>
    </row>
    <row r="408" spans="1:80" ht="15.75">
      <c r="A408" s="228">
        <v>47</v>
      </c>
      <c r="B408" s="229"/>
      <c r="C408" s="229"/>
      <c r="D408" s="230"/>
      <c r="E408" s="125" t="s">
        <v>353</v>
      </c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  <c r="AF408" s="126"/>
      <c r="AG408" s="126"/>
      <c r="AH408" s="126"/>
      <c r="AI408" s="126"/>
      <c r="AJ408" s="126"/>
      <c r="AK408" s="126"/>
      <c r="AL408" s="126"/>
      <c r="AM408" s="126"/>
      <c r="AN408" s="126"/>
      <c r="AO408" s="126"/>
      <c r="AP408" s="126"/>
      <c r="AQ408" s="126"/>
      <c r="AR408" s="127"/>
      <c r="AS408" s="228">
        <v>50</v>
      </c>
      <c r="AT408" s="229"/>
      <c r="AU408" s="229"/>
      <c r="AV408" s="229"/>
      <c r="AW408" s="229"/>
      <c r="AX408" s="229"/>
      <c r="AY408" s="229"/>
      <c r="AZ408" s="229"/>
      <c r="BA408" s="229"/>
      <c r="BB408" s="230"/>
      <c r="BC408" s="240">
        <v>1600</v>
      </c>
      <c r="BD408" s="241"/>
      <c r="BE408" s="241"/>
      <c r="BF408" s="241"/>
      <c r="BG408" s="241"/>
      <c r="BH408" s="241"/>
      <c r="BI408" s="241"/>
      <c r="BJ408" s="241"/>
      <c r="BK408" s="241"/>
      <c r="BL408" s="241"/>
      <c r="BM408" s="242"/>
      <c r="BN408" s="243">
        <f t="shared" si="3"/>
        <v>80000</v>
      </c>
      <c r="BO408" s="244"/>
      <c r="BP408" s="244"/>
      <c r="BQ408" s="244"/>
      <c r="BR408" s="244"/>
      <c r="BS408" s="244"/>
      <c r="BT408" s="244"/>
      <c r="BU408" s="244"/>
      <c r="BV408" s="244"/>
      <c r="BW408" s="244"/>
      <c r="BX408" s="244"/>
      <c r="BY408" s="244"/>
      <c r="BZ408" s="244"/>
      <c r="CA408" s="244"/>
      <c r="CB408" s="245"/>
    </row>
    <row r="409" spans="1:80" ht="15.75">
      <c r="A409" s="228">
        <v>48</v>
      </c>
      <c r="B409" s="229"/>
      <c r="C409" s="229"/>
      <c r="D409" s="230"/>
      <c r="E409" s="125" t="s">
        <v>354</v>
      </c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  <c r="AG409" s="126"/>
      <c r="AH409" s="126"/>
      <c r="AI409" s="126"/>
      <c r="AJ409" s="126"/>
      <c r="AK409" s="126"/>
      <c r="AL409" s="126"/>
      <c r="AM409" s="126"/>
      <c r="AN409" s="126"/>
      <c r="AO409" s="126"/>
      <c r="AP409" s="126"/>
      <c r="AQ409" s="126"/>
      <c r="AR409" s="127"/>
      <c r="AS409" s="228">
        <v>300</v>
      </c>
      <c r="AT409" s="229"/>
      <c r="AU409" s="229"/>
      <c r="AV409" s="229"/>
      <c r="AW409" s="229"/>
      <c r="AX409" s="229"/>
      <c r="AY409" s="229"/>
      <c r="AZ409" s="229"/>
      <c r="BA409" s="229"/>
      <c r="BB409" s="230"/>
      <c r="BC409" s="240">
        <v>2200</v>
      </c>
      <c r="BD409" s="241"/>
      <c r="BE409" s="241"/>
      <c r="BF409" s="241"/>
      <c r="BG409" s="241"/>
      <c r="BH409" s="241"/>
      <c r="BI409" s="241"/>
      <c r="BJ409" s="241"/>
      <c r="BK409" s="241"/>
      <c r="BL409" s="241"/>
      <c r="BM409" s="242"/>
      <c r="BN409" s="243">
        <f t="shared" si="3"/>
        <v>660000</v>
      </c>
      <c r="BO409" s="244"/>
      <c r="BP409" s="244"/>
      <c r="BQ409" s="244"/>
      <c r="BR409" s="244"/>
      <c r="BS409" s="244"/>
      <c r="BT409" s="244"/>
      <c r="BU409" s="244"/>
      <c r="BV409" s="244"/>
      <c r="BW409" s="244"/>
      <c r="BX409" s="244"/>
      <c r="BY409" s="244"/>
      <c r="BZ409" s="244"/>
      <c r="CA409" s="244"/>
      <c r="CB409" s="245"/>
    </row>
    <row r="410" spans="1:80" ht="15.75">
      <c r="A410" s="228">
        <v>49</v>
      </c>
      <c r="B410" s="229"/>
      <c r="C410" s="229"/>
      <c r="D410" s="230"/>
      <c r="E410" s="125" t="s">
        <v>355</v>
      </c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  <c r="AG410" s="126"/>
      <c r="AH410" s="126"/>
      <c r="AI410" s="126"/>
      <c r="AJ410" s="126"/>
      <c r="AK410" s="126"/>
      <c r="AL410" s="126"/>
      <c r="AM410" s="126"/>
      <c r="AN410" s="126"/>
      <c r="AO410" s="126"/>
      <c r="AP410" s="126"/>
      <c r="AQ410" s="126"/>
      <c r="AR410" s="127"/>
      <c r="AS410" s="228">
        <v>20</v>
      </c>
      <c r="AT410" s="229"/>
      <c r="AU410" s="229"/>
      <c r="AV410" s="229"/>
      <c r="AW410" s="229"/>
      <c r="AX410" s="229"/>
      <c r="AY410" s="229"/>
      <c r="AZ410" s="229"/>
      <c r="BA410" s="229"/>
      <c r="BB410" s="230"/>
      <c r="BC410" s="240">
        <v>50</v>
      </c>
      <c r="BD410" s="241"/>
      <c r="BE410" s="241"/>
      <c r="BF410" s="241"/>
      <c r="BG410" s="241"/>
      <c r="BH410" s="241"/>
      <c r="BI410" s="241"/>
      <c r="BJ410" s="241"/>
      <c r="BK410" s="241"/>
      <c r="BL410" s="241"/>
      <c r="BM410" s="242"/>
      <c r="BN410" s="243">
        <f t="shared" si="3"/>
        <v>1000</v>
      </c>
      <c r="BO410" s="244"/>
      <c r="BP410" s="244"/>
      <c r="BQ410" s="244"/>
      <c r="BR410" s="244"/>
      <c r="BS410" s="244"/>
      <c r="BT410" s="244"/>
      <c r="BU410" s="244"/>
      <c r="BV410" s="244"/>
      <c r="BW410" s="244"/>
      <c r="BX410" s="244"/>
      <c r="BY410" s="244"/>
      <c r="BZ410" s="244"/>
      <c r="CA410" s="244"/>
      <c r="CB410" s="245"/>
    </row>
    <row r="411" spans="1:80" ht="15.75">
      <c r="A411" s="228">
        <v>50</v>
      </c>
      <c r="B411" s="229"/>
      <c r="C411" s="229"/>
      <c r="D411" s="230"/>
      <c r="E411" s="125" t="s">
        <v>356</v>
      </c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6"/>
      <c r="AM411" s="126"/>
      <c r="AN411" s="126"/>
      <c r="AO411" s="126"/>
      <c r="AP411" s="126"/>
      <c r="AQ411" s="126"/>
      <c r="AR411" s="127"/>
      <c r="AS411" s="228">
        <v>1000</v>
      </c>
      <c r="AT411" s="229"/>
      <c r="AU411" s="229"/>
      <c r="AV411" s="229"/>
      <c r="AW411" s="229"/>
      <c r="AX411" s="229"/>
      <c r="AY411" s="229"/>
      <c r="AZ411" s="229"/>
      <c r="BA411" s="229"/>
      <c r="BB411" s="230"/>
      <c r="BC411" s="240">
        <v>2</v>
      </c>
      <c r="BD411" s="241"/>
      <c r="BE411" s="241"/>
      <c r="BF411" s="241"/>
      <c r="BG411" s="241"/>
      <c r="BH411" s="241"/>
      <c r="BI411" s="241"/>
      <c r="BJ411" s="241"/>
      <c r="BK411" s="241"/>
      <c r="BL411" s="241"/>
      <c r="BM411" s="242"/>
      <c r="BN411" s="243">
        <f t="shared" si="3"/>
        <v>2000</v>
      </c>
      <c r="BO411" s="244"/>
      <c r="BP411" s="244"/>
      <c r="BQ411" s="244"/>
      <c r="BR411" s="244"/>
      <c r="BS411" s="244"/>
      <c r="BT411" s="244"/>
      <c r="BU411" s="244"/>
      <c r="BV411" s="244"/>
      <c r="BW411" s="244"/>
      <c r="BX411" s="244"/>
      <c r="BY411" s="244"/>
      <c r="BZ411" s="244"/>
      <c r="CA411" s="244"/>
      <c r="CB411" s="245"/>
    </row>
    <row r="412" spans="1:80" ht="15.75">
      <c r="A412" s="228">
        <v>51</v>
      </c>
      <c r="B412" s="229"/>
      <c r="C412" s="229"/>
      <c r="D412" s="230"/>
      <c r="E412" s="125" t="s">
        <v>357</v>
      </c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  <c r="AF412" s="126"/>
      <c r="AG412" s="126"/>
      <c r="AH412" s="126"/>
      <c r="AI412" s="126"/>
      <c r="AJ412" s="126"/>
      <c r="AK412" s="126"/>
      <c r="AL412" s="126"/>
      <c r="AM412" s="126"/>
      <c r="AN412" s="126"/>
      <c r="AO412" s="126"/>
      <c r="AP412" s="126"/>
      <c r="AQ412" s="126"/>
      <c r="AR412" s="127"/>
      <c r="AS412" s="228">
        <v>10</v>
      </c>
      <c r="AT412" s="229"/>
      <c r="AU412" s="229"/>
      <c r="AV412" s="229"/>
      <c r="AW412" s="229"/>
      <c r="AX412" s="229"/>
      <c r="AY412" s="229"/>
      <c r="AZ412" s="229"/>
      <c r="BA412" s="229"/>
      <c r="BB412" s="230"/>
      <c r="BC412" s="240">
        <v>1000</v>
      </c>
      <c r="BD412" s="241"/>
      <c r="BE412" s="241"/>
      <c r="BF412" s="241"/>
      <c r="BG412" s="241"/>
      <c r="BH412" s="241"/>
      <c r="BI412" s="241"/>
      <c r="BJ412" s="241"/>
      <c r="BK412" s="241"/>
      <c r="BL412" s="241"/>
      <c r="BM412" s="242"/>
      <c r="BN412" s="243">
        <f t="shared" si="3"/>
        <v>10000</v>
      </c>
      <c r="BO412" s="244"/>
      <c r="BP412" s="244"/>
      <c r="BQ412" s="244"/>
      <c r="BR412" s="244"/>
      <c r="BS412" s="244"/>
      <c r="BT412" s="244"/>
      <c r="BU412" s="244"/>
      <c r="BV412" s="244"/>
      <c r="BW412" s="244"/>
      <c r="BX412" s="244"/>
      <c r="BY412" s="244"/>
      <c r="BZ412" s="244"/>
      <c r="CA412" s="244"/>
      <c r="CB412" s="245"/>
    </row>
    <row r="413" spans="1:80" ht="15.75">
      <c r="A413" s="228">
        <v>52</v>
      </c>
      <c r="B413" s="229"/>
      <c r="C413" s="229"/>
      <c r="D413" s="230"/>
      <c r="E413" s="125" t="s">
        <v>358</v>
      </c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  <c r="AF413" s="126"/>
      <c r="AG413" s="126"/>
      <c r="AH413" s="126"/>
      <c r="AI413" s="126"/>
      <c r="AJ413" s="126"/>
      <c r="AK413" s="126"/>
      <c r="AL413" s="126"/>
      <c r="AM413" s="126"/>
      <c r="AN413" s="126"/>
      <c r="AO413" s="126"/>
      <c r="AP413" s="126"/>
      <c r="AQ413" s="126"/>
      <c r="AR413" s="127"/>
      <c r="AS413" s="228">
        <v>1000</v>
      </c>
      <c r="AT413" s="229"/>
      <c r="AU413" s="229"/>
      <c r="AV413" s="229"/>
      <c r="AW413" s="229"/>
      <c r="AX413" s="229"/>
      <c r="AY413" s="229"/>
      <c r="AZ413" s="229"/>
      <c r="BA413" s="229"/>
      <c r="BB413" s="230"/>
      <c r="BC413" s="240">
        <v>1</v>
      </c>
      <c r="BD413" s="241"/>
      <c r="BE413" s="241"/>
      <c r="BF413" s="241"/>
      <c r="BG413" s="241"/>
      <c r="BH413" s="241"/>
      <c r="BI413" s="241"/>
      <c r="BJ413" s="241"/>
      <c r="BK413" s="241"/>
      <c r="BL413" s="241"/>
      <c r="BM413" s="242"/>
      <c r="BN413" s="243">
        <f t="shared" si="3"/>
        <v>1000</v>
      </c>
      <c r="BO413" s="244"/>
      <c r="BP413" s="244"/>
      <c r="BQ413" s="244"/>
      <c r="BR413" s="244"/>
      <c r="BS413" s="244"/>
      <c r="BT413" s="244"/>
      <c r="BU413" s="244"/>
      <c r="BV413" s="244"/>
      <c r="BW413" s="244"/>
      <c r="BX413" s="244"/>
      <c r="BY413" s="244"/>
      <c r="BZ413" s="244"/>
      <c r="CA413" s="244"/>
      <c r="CB413" s="245"/>
    </row>
    <row r="414" spans="1:80" ht="15.75">
      <c r="A414" s="228">
        <v>53</v>
      </c>
      <c r="B414" s="229"/>
      <c r="C414" s="229"/>
      <c r="D414" s="230"/>
      <c r="E414" s="125" t="s">
        <v>582</v>
      </c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  <c r="AF414" s="126"/>
      <c r="AG414" s="126"/>
      <c r="AH414" s="126"/>
      <c r="AI414" s="126"/>
      <c r="AJ414" s="126"/>
      <c r="AK414" s="126"/>
      <c r="AL414" s="126"/>
      <c r="AM414" s="126"/>
      <c r="AN414" s="126"/>
      <c r="AO414" s="126"/>
      <c r="AP414" s="126"/>
      <c r="AQ414" s="126"/>
      <c r="AR414" s="127"/>
      <c r="AS414" s="228">
        <v>200</v>
      </c>
      <c r="AT414" s="229"/>
      <c r="AU414" s="229"/>
      <c r="AV414" s="229"/>
      <c r="AW414" s="229"/>
      <c r="AX414" s="229"/>
      <c r="AY414" s="229"/>
      <c r="AZ414" s="229"/>
      <c r="BA414" s="229"/>
      <c r="BB414" s="230"/>
      <c r="BC414" s="240">
        <v>150</v>
      </c>
      <c r="BD414" s="241"/>
      <c r="BE414" s="241"/>
      <c r="BF414" s="241"/>
      <c r="BG414" s="241"/>
      <c r="BH414" s="241"/>
      <c r="BI414" s="241"/>
      <c r="BJ414" s="241"/>
      <c r="BK414" s="241"/>
      <c r="BL414" s="241"/>
      <c r="BM414" s="242"/>
      <c r="BN414" s="243">
        <f t="shared" si="3"/>
        <v>30000</v>
      </c>
      <c r="BO414" s="244"/>
      <c r="BP414" s="244"/>
      <c r="BQ414" s="244"/>
      <c r="BR414" s="244"/>
      <c r="BS414" s="244"/>
      <c r="BT414" s="244"/>
      <c r="BU414" s="244"/>
      <c r="BV414" s="244"/>
      <c r="BW414" s="244"/>
      <c r="BX414" s="244"/>
      <c r="BY414" s="244"/>
      <c r="BZ414" s="244"/>
      <c r="CA414" s="244"/>
      <c r="CB414" s="245"/>
    </row>
    <row r="415" spans="1:80" ht="15.75">
      <c r="A415" s="228">
        <v>54</v>
      </c>
      <c r="B415" s="229"/>
      <c r="C415" s="229"/>
      <c r="D415" s="230"/>
      <c r="E415" s="125" t="s">
        <v>359</v>
      </c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  <c r="AI415" s="126"/>
      <c r="AJ415" s="126"/>
      <c r="AK415" s="126"/>
      <c r="AL415" s="126"/>
      <c r="AM415" s="126"/>
      <c r="AN415" s="126"/>
      <c r="AO415" s="126"/>
      <c r="AP415" s="126"/>
      <c r="AQ415" s="126"/>
      <c r="AR415" s="127"/>
      <c r="AS415" s="228">
        <v>200</v>
      </c>
      <c r="AT415" s="229"/>
      <c r="AU415" s="229"/>
      <c r="AV415" s="229"/>
      <c r="AW415" s="229"/>
      <c r="AX415" s="229"/>
      <c r="AY415" s="229"/>
      <c r="AZ415" s="229"/>
      <c r="BA415" s="229"/>
      <c r="BB415" s="230"/>
      <c r="BC415" s="240">
        <v>40</v>
      </c>
      <c r="BD415" s="241"/>
      <c r="BE415" s="241"/>
      <c r="BF415" s="241"/>
      <c r="BG415" s="241"/>
      <c r="BH415" s="241"/>
      <c r="BI415" s="241"/>
      <c r="BJ415" s="241"/>
      <c r="BK415" s="241"/>
      <c r="BL415" s="241"/>
      <c r="BM415" s="242"/>
      <c r="BN415" s="243">
        <f t="shared" si="3"/>
        <v>8000</v>
      </c>
      <c r="BO415" s="244"/>
      <c r="BP415" s="244"/>
      <c r="BQ415" s="244"/>
      <c r="BR415" s="244"/>
      <c r="BS415" s="244"/>
      <c r="BT415" s="244"/>
      <c r="BU415" s="244"/>
      <c r="BV415" s="244"/>
      <c r="BW415" s="244"/>
      <c r="BX415" s="244"/>
      <c r="BY415" s="244"/>
      <c r="BZ415" s="244"/>
      <c r="CA415" s="244"/>
      <c r="CB415" s="245"/>
    </row>
    <row r="416" spans="1:80" ht="15.75">
      <c r="A416" s="228">
        <v>55</v>
      </c>
      <c r="B416" s="229"/>
      <c r="C416" s="229"/>
      <c r="D416" s="230"/>
      <c r="E416" s="125" t="s">
        <v>360</v>
      </c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  <c r="AI416" s="126"/>
      <c r="AJ416" s="126"/>
      <c r="AK416" s="126"/>
      <c r="AL416" s="126"/>
      <c r="AM416" s="126"/>
      <c r="AN416" s="126"/>
      <c r="AO416" s="126"/>
      <c r="AP416" s="126"/>
      <c r="AQ416" s="126"/>
      <c r="AR416" s="127"/>
      <c r="AS416" s="228">
        <v>100</v>
      </c>
      <c r="AT416" s="229"/>
      <c r="AU416" s="229"/>
      <c r="AV416" s="229"/>
      <c r="AW416" s="229"/>
      <c r="AX416" s="229"/>
      <c r="AY416" s="229"/>
      <c r="AZ416" s="229"/>
      <c r="BA416" s="229"/>
      <c r="BB416" s="230"/>
      <c r="BC416" s="240">
        <v>60</v>
      </c>
      <c r="BD416" s="241"/>
      <c r="BE416" s="241"/>
      <c r="BF416" s="241"/>
      <c r="BG416" s="241"/>
      <c r="BH416" s="241"/>
      <c r="BI416" s="241"/>
      <c r="BJ416" s="241"/>
      <c r="BK416" s="241"/>
      <c r="BL416" s="241"/>
      <c r="BM416" s="242"/>
      <c r="BN416" s="243">
        <f t="shared" si="3"/>
        <v>6000</v>
      </c>
      <c r="BO416" s="244"/>
      <c r="BP416" s="244"/>
      <c r="BQ416" s="244"/>
      <c r="BR416" s="244"/>
      <c r="BS416" s="244"/>
      <c r="BT416" s="244"/>
      <c r="BU416" s="244"/>
      <c r="BV416" s="244"/>
      <c r="BW416" s="244"/>
      <c r="BX416" s="244"/>
      <c r="BY416" s="244"/>
      <c r="BZ416" s="244"/>
      <c r="CA416" s="244"/>
      <c r="CB416" s="245"/>
    </row>
    <row r="417" spans="1:80" ht="15.75">
      <c r="A417" s="228">
        <v>56</v>
      </c>
      <c r="B417" s="229"/>
      <c r="C417" s="229"/>
      <c r="D417" s="230"/>
      <c r="E417" s="125" t="s">
        <v>361</v>
      </c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  <c r="AF417" s="126"/>
      <c r="AG417" s="126"/>
      <c r="AH417" s="126"/>
      <c r="AI417" s="126"/>
      <c r="AJ417" s="126"/>
      <c r="AK417" s="126"/>
      <c r="AL417" s="126"/>
      <c r="AM417" s="126"/>
      <c r="AN417" s="126"/>
      <c r="AO417" s="126"/>
      <c r="AP417" s="126"/>
      <c r="AQ417" s="126"/>
      <c r="AR417" s="127"/>
      <c r="AS417" s="228">
        <v>200</v>
      </c>
      <c r="AT417" s="229"/>
      <c r="AU417" s="229"/>
      <c r="AV417" s="229"/>
      <c r="AW417" s="229"/>
      <c r="AX417" s="229"/>
      <c r="AY417" s="229"/>
      <c r="AZ417" s="229"/>
      <c r="BA417" s="229"/>
      <c r="BB417" s="230"/>
      <c r="BC417" s="240">
        <v>50</v>
      </c>
      <c r="BD417" s="241"/>
      <c r="BE417" s="241"/>
      <c r="BF417" s="241"/>
      <c r="BG417" s="241"/>
      <c r="BH417" s="241"/>
      <c r="BI417" s="241"/>
      <c r="BJ417" s="241"/>
      <c r="BK417" s="241"/>
      <c r="BL417" s="241"/>
      <c r="BM417" s="242"/>
      <c r="BN417" s="243">
        <f t="shared" si="3"/>
        <v>10000</v>
      </c>
      <c r="BO417" s="244"/>
      <c r="BP417" s="244"/>
      <c r="BQ417" s="244"/>
      <c r="BR417" s="244"/>
      <c r="BS417" s="244"/>
      <c r="BT417" s="244"/>
      <c r="BU417" s="244"/>
      <c r="BV417" s="244"/>
      <c r="BW417" s="244"/>
      <c r="BX417" s="244"/>
      <c r="BY417" s="244"/>
      <c r="BZ417" s="244"/>
      <c r="CA417" s="244"/>
      <c r="CB417" s="245"/>
    </row>
    <row r="418" spans="1:80" ht="15.75">
      <c r="A418" s="228">
        <v>57</v>
      </c>
      <c r="B418" s="229"/>
      <c r="C418" s="229"/>
      <c r="D418" s="230"/>
      <c r="E418" s="125" t="s">
        <v>362</v>
      </c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  <c r="AF418" s="126"/>
      <c r="AG418" s="126"/>
      <c r="AH418" s="126"/>
      <c r="AI418" s="126"/>
      <c r="AJ418" s="126"/>
      <c r="AK418" s="126"/>
      <c r="AL418" s="126"/>
      <c r="AM418" s="126"/>
      <c r="AN418" s="126"/>
      <c r="AO418" s="126"/>
      <c r="AP418" s="126"/>
      <c r="AQ418" s="126"/>
      <c r="AR418" s="127"/>
      <c r="AS418" s="228">
        <v>100</v>
      </c>
      <c r="AT418" s="229"/>
      <c r="AU418" s="229"/>
      <c r="AV418" s="229"/>
      <c r="AW418" s="229"/>
      <c r="AX418" s="229"/>
      <c r="AY418" s="229"/>
      <c r="AZ418" s="229"/>
      <c r="BA418" s="229"/>
      <c r="BB418" s="230"/>
      <c r="BC418" s="240">
        <v>80</v>
      </c>
      <c r="BD418" s="241"/>
      <c r="BE418" s="241"/>
      <c r="BF418" s="241"/>
      <c r="BG418" s="241"/>
      <c r="BH418" s="241"/>
      <c r="BI418" s="241"/>
      <c r="BJ418" s="241"/>
      <c r="BK418" s="241"/>
      <c r="BL418" s="241"/>
      <c r="BM418" s="242"/>
      <c r="BN418" s="243">
        <f t="shared" si="3"/>
        <v>8000</v>
      </c>
      <c r="BO418" s="244"/>
      <c r="BP418" s="244"/>
      <c r="BQ418" s="244"/>
      <c r="BR418" s="244"/>
      <c r="BS418" s="244"/>
      <c r="BT418" s="244"/>
      <c r="BU418" s="244"/>
      <c r="BV418" s="244"/>
      <c r="BW418" s="244"/>
      <c r="BX418" s="244"/>
      <c r="BY418" s="244"/>
      <c r="BZ418" s="244"/>
      <c r="CA418" s="244"/>
      <c r="CB418" s="245"/>
    </row>
    <row r="419" spans="1:80" ht="15.75">
      <c r="A419" s="228">
        <v>58</v>
      </c>
      <c r="B419" s="229"/>
      <c r="C419" s="229"/>
      <c r="D419" s="230"/>
      <c r="E419" s="125" t="s">
        <v>363</v>
      </c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  <c r="AH419" s="126"/>
      <c r="AI419" s="126"/>
      <c r="AJ419" s="126"/>
      <c r="AK419" s="126"/>
      <c r="AL419" s="126"/>
      <c r="AM419" s="126"/>
      <c r="AN419" s="126"/>
      <c r="AO419" s="126"/>
      <c r="AP419" s="126"/>
      <c r="AQ419" s="126"/>
      <c r="AR419" s="127"/>
      <c r="AS419" s="228">
        <v>50</v>
      </c>
      <c r="AT419" s="229"/>
      <c r="AU419" s="229"/>
      <c r="AV419" s="229"/>
      <c r="AW419" s="229"/>
      <c r="AX419" s="229"/>
      <c r="AY419" s="229"/>
      <c r="AZ419" s="229"/>
      <c r="BA419" s="229"/>
      <c r="BB419" s="230"/>
      <c r="BC419" s="240">
        <v>90</v>
      </c>
      <c r="BD419" s="241"/>
      <c r="BE419" s="241"/>
      <c r="BF419" s="241"/>
      <c r="BG419" s="241"/>
      <c r="BH419" s="241"/>
      <c r="BI419" s="241"/>
      <c r="BJ419" s="241"/>
      <c r="BK419" s="241"/>
      <c r="BL419" s="241"/>
      <c r="BM419" s="242"/>
      <c r="BN419" s="243">
        <f t="shared" si="3"/>
        <v>4500</v>
      </c>
      <c r="BO419" s="244"/>
      <c r="BP419" s="244"/>
      <c r="BQ419" s="244"/>
      <c r="BR419" s="244"/>
      <c r="BS419" s="244"/>
      <c r="BT419" s="244"/>
      <c r="BU419" s="244"/>
      <c r="BV419" s="244"/>
      <c r="BW419" s="244"/>
      <c r="BX419" s="244"/>
      <c r="BY419" s="244"/>
      <c r="BZ419" s="244"/>
      <c r="CA419" s="244"/>
      <c r="CB419" s="245"/>
    </row>
    <row r="420" spans="1:80" ht="15.75">
      <c r="A420" s="228">
        <v>59</v>
      </c>
      <c r="B420" s="229"/>
      <c r="C420" s="229"/>
      <c r="D420" s="230"/>
      <c r="E420" s="125" t="s">
        <v>364</v>
      </c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  <c r="AF420" s="126"/>
      <c r="AG420" s="126"/>
      <c r="AH420" s="126"/>
      <c r="AI420" s="126"/>
      <c r="AJ420" s="126"/>
      <c r="AK420" s="126"/>
      <c r="AL420" s="126"/>
      <c r="AM420" s="126"/>
      <c r="AN420" s="126"/>
      <c r="AO420" s="126"/>
      <c r="AP420" s="126"/>
      <c r="AQ420" s="126"/>
      <c r="AR420" s="127"/>
      <c r="AS420" s="228">
        <v>20</v>
      </c>
      <c r="AT420" s="229"/>
      <c r="AU420" s="229"/>
      <c r="AV420" s="229"/>
      <c r="AW420" s="229"/>
      <c r="AX420" s="229"/>
      <c r="AY420" s="229"/>
      <c r="AZ420" s="229"/>
      <c r="BA420" s="229"/>
      <c r="BB420" s="230"/>
      <c r="BC420" s="240">
        <v>50</v>
      </c>
      <c r="BD420" s="241"/>
      <c r="BE420" s="241"/>
      <c r="BF420" s="241"/>
      <c r="BG420" s="241"/>
      <c r="BH420" s="241"/>
      <c r="BI420" s="241"/>
      <c r="BJ420" s="241"/>
      <c r="BK420" s="241"/>
      <c r="BL420" s="241"/>
      <c r="BM420" s="242"/>
      <c r="BN420" s="243">
        <f t="shared" si="3"/>
        <v>1000</v>
      </c>
      <c r="BO420" s="244"/>
      <c r="BP420" s="244"/>
      <c r="BQ420" s="244"/>
      <c r="BR420" s="244"/>
      <c r="BS420" s="244"/>
      <c r="BT420" s="244"/>
      <c r="BU420" s="244"/>
      <c r="BV420" s="244"/>
      <c r="BW420" s="244"/>
      <c r="BX420" s="244"/>
      <c r="BY420" s="244"/>
      <c r="BZ420" s="244"/>
      <c r="CA420" s="244"/>
      <c r="CB420" s="245"/>
    </row>
    <row r="421" spans="1:80" ht="15.75">
      <c r="A421" s="228">
        <v>60</v>
      </c>
      <c r="B421" s="229"/>
      <c r="C421" s="229"/>
      <c r="D421" s="230"/>
      <c r="E421" s="125" t="s">
        <v>365</v>
      </c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  <c r="AI421" s="126"/>
      <c r="AJ421" s="126"/>
      <c r="AK421" s="126"/>
      <c r="AL421" s="126"/>
      <c r="AM421" s="126"/>
      <c r="AN421" s="126"/>
      <c r="AO421" s="126"/>
      <c r="AP421" s="126"/>
      <c r="AQ421" s="126"/>
      <c r="AR421" s="127"/>
      <c r="AS421" s="228">
        <v>30</v>
      </c>
      <c r="AT421" s="229"/>
      <c r="AU421" s="229"/>
      <c r="AV421" s="229"/>
      <c r="AW421" s="229"/>
      <c r="AX421" s="229"/>
      <c r="AY421" s="229"/>
      <c r="AZ421" s="229"/>
      <c r="BA421" s="229"/>
      <c r="BB421" s="230"/>
      <c r="BC421" s="240">
        <v>100</v>
      </c>
      <c r="BD421" s="241"/>
      <c r="BE421" s="241"/>
      <c r="BF421" s="241"/>
      <c r="BG421" s="241"/>
      <c r="BH421" s="241"/>
      <c r="BI421" s="241"/>
      <c r="BJ421" s="241"/>
      <c r="BK421" s="241"/>
      <c r="BL421" s="241"/>
      <c r="BM421" s="242"/>
      <c r="BN421" s="243">
        <f t="shared" si="3"/>
        <v>3000</v>
      </c>
      <c r="BO421" s="244"/>
      <c r="BP421" s="244"/>
      <c r="BQ421" s="244"/>
      <c r="BR421" s="244"/>
      <c r="BS421" s="244"/>
      <c r="BT421" s="244"/>
      <c r="BU421" s="244"/>
      <c r="BV421" s="244"/>
      <c r="BW421" s="244"/>
      <c r="BX421" s="244"/>
      <c r="BY421" s="244"/>
      <c r="BZ421" s="244"/>
      <c r="CA421" s="244"/>
      <c r="CB421" s="245"/>
    </row>
    <row r="422" spans="1:80" ht="15.75">
      <c r="A422" s="228">
        <v>61</v>
      </c>
      <c r="B422" s="229"/>
      <c r="C422" s="229"/>
      <c r="D422" s="230"/>
      <c r="E422" s="125" t="s">
        <v>372</v>
      </c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  <c r="AF422" s="126"/>
      <c r="AG422" s="126"/>
      <c r="AH422" s="126"/>
      <c r="AI422" s="126"/>
      <c r="AJ422" s="126"/>
      <c r="AK422" s="126"/>
      <c r="AL422" s="126"/>
      <c r="AM422" s="126"/>
      <c r="AN422" s="126"/>
      <c r="AO422" s="126"/>
      <c r="AP422" s="126"/>
      <c r="AQ422" s="126"/>
      <c r="AR422" s="127"/>
      <c r="AS422" s="228">
        <v>100</v>
      </c>
      <c r="AT422" s="229"/>
      <c r="AU422" s="229"/>
      <c r="AV422" s="229"/>
      <c r="AW422" s="229"/>
      <c r="AX422" s="229"/>
      <c r="AY422" s="229"/>
      <c r="AZ422" s="229"/>
      <c r="BA422" s="229"/>
      <c r="BB422" s="230"/>
      <c r="BC422" s="240">
        <v>120</v>
      </c>
      <c r="BD422" s="241"/>
      <c r="BE422" s="241"/>
      <c r="BF422" s="241"/>
      <c r="BG422" s="241"/>
      <c r="BH422" s="241"/>
      <c r="BI422" s="241"/>
      <c r="BJ422" s="241"/>
      <c r="BK422" s="241"/>
      <c r="BL422" s="241"/>
      <c r="BM422" s="242"/>
      <c r="BN422" s="243">
        <f aca="true" t="shared" si="4" ref="BN422:BN437">AS422*BC422</f>
        <v>12000</v>
      </c>
      <c r="BO422" s="244"/>
      <c r="BP422" s="244"/>
      <c r="BQ422" s="244"/>
      <c r="BR422" s="244"/>
      <c r="BS422" s="244"/>
      <c r="BT422" s="244"/>
      <c r="BU422" s="244"/>
      <c r="BV422" s="244"/>
      <c r="BW422" s="244"/>
      <c r="BX422" s="244"/>
      <c r="BY422" s="244"/>
      <c r="BZ422" s="244"/>
      <c r="CA422" s="244"/>
      <c r="CB422" s="245"/>
    </row>
    <row r="423" spans="1:80" ht="15.75">
      <c r="A423" s="228">
        <v>62</v>
      </c>
      <c r="B423" s="229"/>
      <c r="C423" s="229"/>
      <c r="D423" s="230"/>
      <c r="E423" s="125" t="s">
        <v>373</v>
      </c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  <c r="AI423" s="126"/>
      <c r="AJ423" s="126"/>
      <c r="AK423" s="126"/>
      <c r="AL423" s="126"/>
      <c r="AM423" s="126"/>
      <c r="AN423" s="126"/>
      <c r="AO423" s="126"/>
      <c r="AP423" s="126"/>
      <c r="AQ423" s="126"/>
      <c r="AR423" s="127"/>
      <c r="AS423" s="228">
        <v>100</v>
      </c>
      <c r="AT423" s="229"/>
      <c r="AU423" s="229"/>
      <c r="AV423" s="229"/>
      <c r="AW423" s="229"/>
      <c r="AX423" s="229"/>
      <c r="AY423" s="229"/>
      <c r="AZ423" s="229"/>
      <c r="BA423" s="229"/>
      <c r="BB423" s="230"/>
      <c r="BC423" s="240">
        <v>140</v>
      </c>
      <c r="BD423" s="241"/>
      <c r="BE423" s="241"/>
      <c r="BF423" s="241"/>
      <c r="BG423" s="241"/>
      <c r="BH423" s="241"/>
      <c r="BI423" s="241"/>
      <c r="BJ423" s="241"/>
      <c r="BK423" s="241"/>
      <c r="BL423" s="241"/>
      <c r="BM423" s="242"/>
      <c r="BN423" s="243">
        <f t="shared" si="4"/>
        <v>14000</v>
      </c>
      <c r="BO423" s="244"/>
      <c r="BP423" s="244"/>
      <c r="BQ423" s="244"/>
      <c r="BR423" s="244"/>
      <c r="BS423" s="244"/>
      <c r="BT423" s="244"/>
      <c r="BU423" s="244"/>
      <c r="BV423" s="244"/>
      <c r="BW423" s="244"/>
      <c r="BX423" s="244"/>
      <c r="BY423" s="244"/>
      <c r="BZ423" s="244"/>
      <c r="CA423" s="244"/>
      <c r="CB423" s="245"/>
    </row>
    <row r="424" spans="1:80" ht="15.75">
      <c r="A424" s="228">
        <v>63</v>
      </c>
      <c r="B424" s="229"/>
      <c r="C424" s="229"/>
      <c r="D424" s="230"/>
      <c r="E424" s="125" t="s">
        <v>367</v>
      </c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6"/>
      <c r="AJ424" s="126"/>
      <c r="AK424" s="126"/>
      <c r="AL424" s="126"/>
      <c r="AM424" s="126"/>
      <c r="AN424" s="126"/>
      <c r="AO424" s="126"/>
      <c r="AP424" s="126"/>
      <c r="AQ424" s="126"/>
      <c r="AR424" s="127"/>
      <c r="AS424" s="228">
        <v>50</v>
      </c>
      <c r="AT424" s="229"/>
      <c r="AU424" s="229"/>
      <c r="AV424" s="229"/>
      <c r="AW424" s="229"/>
      <c r="AX424" s="229"/>
      <c r="AY424" s="229"/>
      <c r="AZ424" s="229"/>
      <c r="BA424" s="229"/>
      <c r="BB424" s="230"/>
      <c r="BC424" s="240">
        <v>80</v>
      </c>
      <c r="BD424" s="241"/>
      <c r="BE424" s="241"/>
      <c r="BF424" s="241"/>
      <c r="BG424" s="241"/>
      <c r="BH424" s="241"/>
      <c r="BI424" s="241"/>
      <c r="BJ424" s="241"/>
      <c r="BK424" s="241"/>
      <c r="BL424" s="241"/>
      <c r="BM424" s="242"/>
      <c r="BN424" s="243">
        <f t="shared" si="4"/>
        <v>4000</v>
      </c>
      <c r="BO424" s="244"/>
      <c r="BP424" s="244"/>
      <c r="BQ424" s="244"/>
      <c r="BR424" s="244"/>
      <c r="BS424" s="244"/>
      <c r="BT424" s="244"/>
      <c r="BU424" s="244"/>
      <c r="BV424" s="244"/>
      <c r="BW424" s="244"/>
      <c r="BX424" s="244"/>
      <c r="BY424" s="244"/>
      <c r="BZ424" s="244"/>
      <c r="CA424" s="244"/>
      <c r="CB424" s="245"/>
    </row>
    <row r="425" spans="1:80" ht="15.75">
      <c r="A425" s="228">
        <v>64</v>
      </c>
      <c r="B425" s="229"/>
      <c r="C425" s="229"/>
      <c r="D425" s="230"/>
      <c r="E425" s="125" t="s">
        <v>368</v>
      </c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  <c r="AI425" s="126"/>
      <c r="AJ425" s="126"/>
      <c r="AK425" s="126"/>
      <c r="AL425" s="126"/>
      <c r="AM425" s="126"/>
      <c r="AN425" s="126"/>
      <c r="AO425" s="126"/>
      <c r="AP425" s="126"/>
      <c r="AQ425" s="126"/>
      <c r="AR425" s="127"/>
      <c r="AS425" s="228">
        <v>200</v>
      </c>
      <c r="AT425" s="229"/>
      <c r="AU425" s="229"/>
      <c r="AV425" s="229"/>
      <c r="AW425" s="229"/>
      <c r="AX425" s="229"/>
      <c r="AY425" s="229"/>
      <c r="AZ425" s="229"/>
      <c r="BA425" s="229"/>
      <c r="BB425" s="230"/>
      <c r="BC425" s="240">
        <v>25</v>
      </c>
      <c r="BD425" s="241"/>
      <c r="BE425" s="241"/>
      <c r="BF425" s="241"/>
      <c r="BG425" s="241"/>
      <c r="BH425" s="241"/>
      <c r="BI425" s="241"/>
      <c r="BJ425" s="241"/>
      <c r="BK425" s="241"/>
      <c r="BL425" s="241"/>
      <c r="BM425" s="242"/>
      <c r="BN425" s="243">
        <f t="shared" si="4"/>
        <v>5000</v>
      </c>
      <c r="BO425" s="244"/>
      <c r="BP425" s="244"/>
      <c r="BQ425" s="244"/>
      <c r="BR425" s="244"/>
      <c r="BS425" s="244"/>
      <c r="BT425" s="244"/>
      <c r="BU425" s="244"/>
      <c r="BV425" s="244"/>
      <c r="BW425" s="244"/>
      <c r="BX425" s="244"/>
      <c r="BY425" s="244"/>
      <c r="BZ425" s="244"/>
      <c r="CA425" s="244"/>
      <c r="CB425" s="245"/>
    </row>
    <row r="426" spans="1:80" ht="15.75">
      <c r="A426" s="228">
        <v>65</v>
      </c>
      <c r="B426" s="229"/>
      <c r="C426" s="229"/>
      <c r="D426" s="230"/>
      <c r="E426" s="125" t="s">
        <v>369</v>
      </c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  <c r="AF426" s="126"/>
      <c r="AG426" s="126"/>
      <c r="AH426" s="126"/>
      <c r="AI426" s="126"/>
      <c r="AJ426" s="126"/>
      <c r="AK426" s="126"/>
      <c r="AL426" s="126"/>
      <c r="AM426" s="126"/>
      <c r="AN426" s="126"/>
      <c r="AO426" s="126"/>
      <c r="AP426" s="126"/>
      <c r="AQ426" s="126"/>
      <c r="AR426" s="127"/>
      <c r="AS426" s="228">
        <v>200</v>
      </c>
      <c r="AT426" s="229"/>
      <c r="AU426" s="229"/>
      <c r="AV426" s="229"/>
      <c r="AW426" s="229"/>
      <c r="AX426" s="229"/>
      <c r="AY426" s="229"/>
      <c r="AZ426" s="229"/>
      <c r="BA426" s="229"/>
      <c r="BB426" s="230"/>
      <c r="BC426" s="240">
        <v>50</v>
      </c>
      <c r="BD426" s="241"/>
      <c r="BE426" s="241"/>
      <c r="BF426" s="241"/>
      <c r="BG426" s="241"/>
      <c r="BH426" s="241"/>
      <c r="BI426" s="241"/>
      <c r="BJ426" s="241"/>
      <c r="BK426" s="241"/>
      <c r="BL426" s="241"/>
      <c r="BM426" s="242"/>
      <c r="BN426" s="243">
        <f t="shared" si="4"/>
        <v>10000</v>
      </c>
      <c r="BO426" s="244"/>
      <c r="BP426" s="244"/>
      <c r="BQ426" s="244"/>
      <c r="BR426" s="244"/>
      <c r="BS426" s="244"/>
      <c r="BT426" s="244"/>
      <c r="BU426" s="244"/>
      <c r="BV426" s="244"/>
      <c r="BW426" s="244"/>
      <c r="BX426" s="244"/>
      <c r="BY426" s="244"/>
      <c r="BZ426" s="244"/>
      <c r="CA426" s="244"/>
      <c r="CB426" s="245"/>
    </row>
    <row r="427" spans="1:80" ht="15.75">
      <c r="A427" s="231">
        <v>66</v>
      </c>
      <c r="B427" s="232"/>
      <c r="C427" s="232"/>
      <c r="D427" s="233"/>
      <c r="E427" s="125" t="s">
        <v>374</v>
      </c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  <c r="AL427" s="126"/>
      <c r="AM427" s="126"/>
      <c r="AN427" s="126"/>
      <c r="AO427" s="126"/>
      <c r="AP427" s="126"/>
      <c r="AQ427" s="126"/>
      <c r="AR427" s="127"/>
      <c r="AS427" s="231">
        <v>50</v>
      </c>
      <c r="AT427" s="232"/>
      <c r="AU427" s="232"/>
      <c r="AV427" s="232"/>
      <c r="AW427" s="232"/>
      <c r="AX427" s="232"/>
      <c r="AY427" s="232"/>
      <c r="AZ427" s="232"/>
      <c r="BA427" s="232"/>
      <c r="BB427" s="233"/>
      <c r="BC427" s="240">
        <v>170</v>
      </c>
      <c r="BD427" s="241"/>
      <c r="BE427" s="241"/>
      <c r="BF427" s="241"/>
      <c r="BG427" s="241"/>
      <c r="BH427" s="241"/>
      <c r="BI427" s="241"/>
      <c r="BJ427" s="241"/>
      <c r="BK427" s="241"/>
      <c r="BL427" s="241"/>
      <c r="BM427" s="242"/>
      <c r="BN427" s="240">
        <f t="shared" si="4"/>
        <v>8500</v>
      </c>
      <c r="BO427" s="241"/>
      <c r="BP427" s="241"/>
      <c r="BQ427" s="241"/>
      <c r="BR427" s="241"/>
      <c r="BS427" s="241"/>
      <c r="BT427" s="241"/>
      <c r="BU427" s="241"/>
      <c r="BV427" s="241"/>
      <c r="BW427" s="241"/>
      <c r="BX427" s="241"/>
      <c r="BY427" s="241"/>
      <c r="BZ427" s="241"/>
      <c r="CA427" s="241"/>
      <c r="CB427" s="242"/>
    </row>
    <row r="428" spans="1:80" ht="15.75">
      <c r="A428" s="231">
        <v>67</v>
      </c>
      <c r="B428" s="232"/>
      <c r="C428" s="232"/>
      <c r="D428" s="233"/>
      <c r="E428" s="125" t="s">
        <v>375</v>
      </c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F428" s="126"/>
      <c r="AG428" s="126"/>
      <c r="AH428" s="126"/>
      <c r="AI428" s="126"/>
      <c r="AJ428" s="126"/>
      <c r="AK428" s="126"/>
      <c r="AL428" s="126"/>
      <c r="AM428" s="126"/>
      <c r="AN428" s="126"/>
      <c r="AO428" s="126"/>
      <c r="AP428" s="126"/>
      <c r="AQ428" s="126"/>
      <c r="AR428" s="127"/>
      <c r="AS428" s="231">
        <v>50</v>
      </c>
      <c r="AT428" s="232"/>
      <c r="AU428" s="232"/>
      <c r="AV428" s="232"/>
      <c r="AW428" s="232"/>
      <c r="AX428" s="232"/>
      <c r="AY428" s="232"/>
      <c r="AZ428" s="232"/>
      <c r="BA428" s="232"/>
      <c r="BB428" s="233"/>
      <c r="BC428" s="240">
        <v>200</v>
      </c>
      <c r="BD428" s="241"/>
      <c r="BE428" s="241"/>
      <c r="BF428" s="241"/>
      <c r="BG428" s="241"/>
      <c r="BH428" s="241"/>
      <c r="BI428" s="241"/>
      <c r="BJ428" s="241"/>
      <c r="BK428" s="241"/>
      <c r="BL428" s="241"/>
      <c r="BM428" s="242"/>
      <c r="BN428" s="240">
        <f t="shared" si="4"/>
        <v>10000</v>
      </c>
      <c r="BO428" s="241"/>
      <c r="BP428" s="241"/>
      <c r="BQ428" s="241"/>
      <c r="BR428" s="241"/>
      <c r="BS428" s="241"/>
      <c r="BT428" s="241"/>
      <c r="BU428" s="241"/>
      <c r="BV428" s="241"/>
      <c r="BW428" s="241"/>
      <c r="BX428" s="241"/>
      <c r="BY428" s="241"/>
      <c r="BZ428" s="241"/>
      <c r="CA428" s="241"/>
      <c r="CB428" s="242"/>
    </row>
    <row r="429" spans="1:80" ht="15.75">
      <c r="A429" s="231">
        <v>68</v>
      </c>
      <c r="B429" s="232"/>
      <c r="C429" s="232"/>
      <c r="D429" s="233"/>
      <c r="E429" s="125" t="s">
        <v>583</v>
      </c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F429" s="126"/>
      <c r="AG429" s="126"/>
      <c r="AH429" s="126"/>
      <c r="AI429" s="126"/>
      <c r="AJ429" s="126"/>
      <c r="AK429" s="126"/>
      <c r="AL429" s="126"/>
      <c r="AM429" s="126"/>
      <c r="AN429" s="126"/>
      <c r="AO429" s="126"/>
      <c r="AP429" s="126"/>
      <c r="AQ429" s="126"/>
      <c r="AR429" s="127"/>
      <c r="AS429" s="231">
        <v>30</v>
      </c>
      <c r="AT429" s="232"/>
      <c r="AU429" s="232"/>
      <c r="AV429" s="232"/>
      <c r="AW429" s="232"/>
      <c r="AX429" s="232"/>
      <c r="AY429" s="232"/>
      <c r="AZ429" s="232"/>
      <c r="BA429" s="232"/>
      <c r="BB429" s="233"/>
      <c r="BC429" s="240">
        <v>750</v>
      </c>
      <c r="BD429" s="241"/>
      <c r="BE429" s="241"/>
      <c r="BF429" s="241"/>
      <c r="BG429" s="241"/>
      <c r="BH429" s="241"/>
      <c r="BI429" s="241"/>
      <c r="BJ429" s="241"/>
      <c r="BK429" s="241"/>
      <c r="BL429" s="241"/>
      <c r="BM429" s="242"/>
      <c r="BN429" s="240">
        <f t="shared" si="4"/>
        <v>22500</v>
      </c>
      <c r="BO429" s="241"/>
      <c r="BP429" s="241"/>
      <c r="BQ429" s="241"/>
      <c r="BR429" s="241"/>
      <c r="BS429" s="241"/>
      <c r="BT429" s="241"/>
      <c r="BU429" s="241"/>
      <c r="BV429" s="241"/>
      <c r="BW429" s="241"/>
      <c r="BX429" s="241"/>
      <c r="BY429" s="241"/>
      <c r="BZ429" s="241"/>
      <c r="CA429" s="241"/>
      <c r="CB429" s="242"/>
    </row>
    <row r="430" spans="1:80" ht="15.75">
      <c r="A430" s="231">
        <v>69</v>
      </c>
      <c r="B430" s="232"/>
      <c r="C430" s="232"/>
      <c r="D430" s="233"/>
      <c r="E430" s="125" t="s">
        <v>376</v>
      </c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  <c r="AF430" s="126"/>
      <c r="AG430" s="126"/>
      <c r="AH430" s="126"/>
      <c r="AI430" s="126"/>
      <c r="AJ430" s="126"/>
      <c r="AK430" s="126"/>
      <c r="AL430" s="126"/>
      <c r="AM430" s="126"/>
      <c r="AN430" s="126"/>
      <c r="AO430" s="126"/>
      <c r="AP430" s="126"/>
      <c r="AQ430" s="126"/>
      <c r="AR430" s="127"/>
      <c r="AS430" s="231">
        <v>20</v>
      </c>
      <c r="AT430" s="232"/>
      <c r="AU430" s="232"/>
      <c r="AV430" s="232"/>
      <c r="AW430" s="232"/>
      <c r="AX430" s="232"/>
      <c r="AY430" s="232"/>
      <c r="AZ430" s="232"/>
      <c r="BA430" s="232"/>
      <c r="BB430" s="233"/>
      <c r="BC430" s="240">
        <v>75</v>
      </c>
      <c r="BD430" s="241"/>
      <c r="BE430" s="241"/>
      <c r="BF430" s="241"/>
      <c r="BG430" s="241"/>
      <c r="BH430" s="241"/>
      <c r="BI430" s="241"/>
      <c r="BJ430" s="241"/>
      <c r="BK430" s="241"/>
      <c r="BL430" s="241"/>
      <c r="BM430" s="242"/>
      <c r="BN430" s="240">
        <f t="shared" si="4"/>
        <v>1500</v>
      </c>
      <c r="BO430" s="241"/>
      <c r="BP430" s="241"/>
      <c r="BQ430" s="241"/>
      <c r="BR430" s="241"/>
      <c r="BS430" s="241"/>
      <c r="BT430" s="241"/>
      <c r="BU430" s="241"/>
      <c r="BV430" s="241"/>
      <c r="BW430" s="241"/>
      <c r="BX430" s="241"/>
      <c r="BY430" s="241"/>
      <c r="BZ430" s="241"/>
      <c r="CA430" s="241"/>
      <c r="CB430" s="242"/>
    </row>
    <row r="431" spans="1:80" ht="15.75">
      <c r="A431" s="231">
        <v>70</v>
      </c>
      <c r="B431" s="232"/>
      <c r="C431" s="232"/>
      <c r="D431" s="233"/>
      <c r="E431" s="125" t="s">
        <v>377</v>
      </c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  <c r="AG431" s="126"/>
      <c r="AH431" s="126"/>
      <c r="AI431" s="126"/>
      <c r="AJ431" s="126"/>
      <c r="AK431" s="126"/>
      <c r="AL431" s="126"/>
      <c r="AM431" s="126"/>
      <c r="AN431" s="126"/>
      <c r="AO431" s="126"/>
      <c r="AP431" s="126"/>
      <c r="AQ431" s="126"/>
      <c r="AR431" s="127"/>
      <c r="AS431" s="231">
        <v>120</v>
      </c>
      <c r="AT431" s="232"/>
      <c r="AU431" s="232"/>
      <c r="AV431" s="232"/>
      <c r="AW431" s="232"/>
      <c r="AX431" s="232"/>
      <c r="AY431" s="232"/>
      <c r="AZ431" s="232"/>
      <c r="BA431" s="232"/>
      <c r="BB431" s="233"/>
      <c r="BC431" s="240">
        <v>400</v>
      </c>
      <c r="BD431" s="241"/>
      <c r="BE431" s="241"/>
      <c r="BF431" s="241"/>
      <c r="BG431" s="241"/>
      <c r="BH431" s="241"/>
      <c r="BI431" s="241"/>
      <c r="BJ431" s="241"/>
      <c r="BK431" s="241"/>
      <c r="BL431" s="241"/>
      <c r="BM431" s="242"/>
      <c r="BN431" s="240">
        <f t="shared" si="4"/>
        <v>48000</v>
      </c>
      <c r="BO431" s="241"/>
      <c r="BP431" s="241"/>
      <c r="BQ431" s="241"/>
      <c r="BR431" s="241"/>
      <c r="BS431" s="241"/>
      <c r="BT431" s="241"/>
      <c r="BU431" s="241"/>
      <c r="BV431" s="241"/>
      <c r="BW431" s="241"/>
      <c r="BX431" s="241"/>
      <c r="BY431" s="241"/>
      <c r="BZ431" s="241"/>
      <c r="CA431" s="241"/>
      <c r="CB431" s="242"/>
    </row>
    <row r="432" spans="1:80" ht="15.75">
      <c r="A432" s="231">
        <v>71</v>
      </c>
      <c r="B432" s="232"/>
      <c r="C432" s="232"/>
      <c r="D432" s="233"/>
      <c r="E432" s="125" t="s">
        <v>378</v>
      </c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  <c r="AF432" s="126"/>
      <c r="AG432" s="126"/>
      <c r="AH432" s="126"/>
      <c r="AI432" s="126"/>
      <c r="AJ432" s="126"/>
      <c r="AK432" s="126"/>
      <c r="AL432" s="126"/>
      <c r="AM432" s="126"/>
      <c r="AN432" s="126"/>
      <c r="AO432" s="126"/>
      <c r="AP432" s="126"/>
      <c r="AQ432" s="126"/>
      <c r="AR432" s="127"/>
      <c r="AS432" s="231">
        <v>20</v>
      </c>
      <c r="AT432" s="232"/>
      <c r="AU432" s="232"/>
      <c r="AV432" s="232"/>
      <c r="AW432" s="232"/>
      <c r="AX432" s="232"/>
      <c r="AY432" s="232"/>
      <c r="AZ432" s="232"/>
      <c r="BA432" s="232"/>
      <c r="BB432" s="233"/>
      <c r="BC432" s="240">
        <v>33</v>
      </c>
      <c r="BD432" s="241"/>
      <c r="BE432" s="241"/>
      <c r="BF432" s="241"/>
      <c r="BG432" s="241"/>
      <c r="BH432" s="241"/>
      <c r="BI432" s="241"/>
      <c r="BJ432" s="241"/>
      <c r="BK432" s="241"/>
      <c r="BL432" s="241"/>
      <c r="BM432" s="242"/>
      <c r="BN432" s="240">
        <f t="shared" si="4"/>
        <v>660</v>
      </c>
      <c r="BO432" s="241"/>
      <c r="BP432" s="241"/>
      <c r="BQ432" s="241"/>
      <c r="BR432" s="241"/>
      <c r="BS432" s="241"/>
      <c r="BT432" s="241"/>
      <c r="BU432" s="241"/>
      <c r="BV432" s="241"/>
      <c r="BW432" s="241"/>
      <c r="BX432" s="241"/>
      <c r="BY432" s="241"/>
      <c r="BZ432" s="241"/>
      <c r="CA432" s="241"/>
      <c r="CB432" s="242"/>
    </row>
    <row r="433" spans="1:80" ht="15.75">
      <c r="A433" s="231">
        <v>72</v>
      </c>
      <c r="B433" s="232"/>
      <c r="C433" s="232"/>
      <c r="D433" s="233"/>
      <c r="E433" s="125" t="s">
        <v>379</v>
      </c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  <c r="AI433" s="126"/>
      <c r="AJ433" s="126"/>
      <c r="AK433" s="126"/>
      <c r="AL433" s="126"/>
      <c r="AM433" s="126"/>
      <c r="AN433" s="126"/>
      <c r="AO433" s="126"/>
      <c r="AP433" s="126"/>
      <c r="AQ433" s="126"/>
      <c r="AR433" s="127"/>
      <c r="AS433" s="231">
        <v>10</v>
      </c>
      <c r="AT433" s="232"/>
      <c r="AU433" s="232"/>
      <c r="AV433" s="232"/>
      <c r="AW433" s="232"/>
      <c r="AX433" s="232"/>
      <c r="AY433" s="232"/>
      <c r="AZ433" s="232"/>
      <c r="BA433" s="232"/>
      <c r="BB433" s="233"/>
      <c r="BC433" s="240">
        <v>1500</v>
      </c>
      <c r="BD433" s="241"/>
      <c r="BE433" s="241"/>
      <c r="BF433" s="241"/>
      <c r="BG433" s="241"/>
      <c r="BH433" s="241"/>
      <c r="BI433" s="241"/>
      <c r="BJ433" s="241"/>
      <c r="BK433" s="241"/>
      <c r="BL433" s="241"/>
      <c r="BM433" s="242"/>
      <c r="BN433" s="240">
        <f t="shared" si="4"/>
        <v>15000</v>
      </c>
      <c r="BO433" s="241"/>
      <c r="BP433" s="241"/>
      <c r="BQ433" s="241"/>
      <c r="BR433" s="241"/>
      <c r="BS433" s="241"/>
      <c r="BT433" s="241"/>
      <c r="BU433" s="241"/>
      <c r="BV433" s="241"/>
      <c r="BW433" s="241"/>
      <c r="BX433" s="241"/>
      <c r="BY433" s="241"/>
      <c r="BZ433" s="241"/>
      <c r="CA433" s="241"/>
      <c r="CB433" s="242"/>
    </row>
    <row r="434" spans="1:80" ht="15.75">
      <c r="A434" s="231">
        <v>73</v>
      </c>
      <c r="B434" s="232"/>
      <c r="C434" s="232"/>
      <c r="D434" s="233"/>
      <c r="E434" s="125" t="s">
        <v>380</v>
      </c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  <c r="AF434" s="126"/>
      <c r="AG434" s="126"/>
      <c r="AH434" s="126"/>
      <c r="AI434" s="126"/>
      <c r="AJ434" s="126"/>
      <c r="AK434" s="126"/>
      <c r="AL434" s="126"/>
      <c r="AM434" s="126"/>
      <c r="AN434" s="126"/>
      <c r="AO434" s="126"/>
      <c r="AP434" s="126"/>
      <c r="AQ434" s="126"/>
      <c r="AR434" s="127"/>
      <c r="AS434" s="231">
        <v>25</v>
      </c>
      <c r="AT434" s="232"/>
      <c r="AU434" s="232"/>
      <c r="AV434" s="232"/>
      <c r="AW434" s="232"/>
      <c r="AX434" s="232"/>
      <c r="AY434" s="232"/>
      <c r="AZ434" s="232"/>
      <c r="BA434" s="232"/>
      <c r="BB434" s="233"/>
      <c r="BC434" s="240">
        <v>800</v>
      </c>
      <c r="BD434" s="241"/>
      <c r="BE434" s="241"/>
      <c r="BF434" s="241"/>
      <c r="BG434" s="241"/>
      <c r="BH434" s="241"/>
      <c r="BI434" s="241"/>
      <c r="BJ434" s="241"/>
      <c r="BK434" s="241"/>
      <c r="BL434" s="241"/>
      <c r="BM434" s="242"/>
      <c r="BN434" s="240">
        <f t="shared" si="4"/>
        <v>20000</v>
      </c>
      <c r="BO434" s="241"/>
      <c r="BP434" s="241"/>
      <c r="BQ434" s="241"/>
      <c r="BR434" s="241"/>
      <c r="BS434" s="241"/>
      <c r="BT434" s="241"/>
      <c r="BU434" s="241"/>
      <c r="BV434" s="241"/>
      <c r="BW434" s="241"/>
      <c r="BX434" s="241"/>
      <c r="BY434" s="241"/>
      <c r="BZ434" s="241"/>
      <c r="CA434" s="241"/>
      <c r="CB434" s="242"/>
    </row>
    <row r="435" spans="1:80" ht="15.75">
      <c r="A435" s="231">
        <v>74</v>
      </c>
      <c r="B435" s="232"/>
      <c r="C435" s="232"/>
      <c r="D435" s="233"/>
      <c r="E435" s="125" t="s">
        <v>381</v>
      </c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  <c r="AF435" s="126"/>
      <c r="AG435" s="126"/>
      <c r="AH435" s="126"/>
      <c r="AI435" s="126"/>
      <c r="AJ435" s="126"/>
      <c r="AK435" s="126"/>
      <c r="AL435" s="126"/>
      <c r="AM435" s="126"/>
      <c r="AN435" s="126"/>
      <c r="AO435" s="126"/>
      <c r="AP435" s="126"/>
      <c r="AQ435" s="126"/>
      <c r="AR435" s="127"/>
      <c r="AS435" s="231">
        <v>20</v>
      </c>
      <c r="AT435" s="232"/>
      <c r="AU435" s="232"/>
      <c r="AV435" s="232"/>
      <c r="AW435" s="232"/>
      <c r="AX435" s="232"/>
      <c r="AY435" s="232"/>
      <c r="AZ435" s="232"/>
      <c r="BA435" s="232"/>
      <c r="BB435" s="233"/>
      <c r="BC435" s="240">
        <v>500</v>
      </c>
      <c r="BD435" s="241"/>
      <c r="BE435" s="241"/>
      <c r="BF435" s="241"/>
      <c r="BG435" s="241"/>
      <c r="BH435" s="241"/>
      <c r="BI435" s="241"/>
      <c r="BJ435" s="241"/>
      <c r="BK435" s="241"/>
      <c r="BL435" s="241"/>
      <c r="BM435" s="242"/>
      <c r="BN435" s="240">
        <f t="shared" si="4"/>
        <v>10000</v>
      </c>
      <c r="BO435" s="241"/>
      <c r="BP435" s="241"/>
      <c r="BQ435" s="241"/>
      <c r="BR435" s="241"/>
      <c r="BS435" s="241"/>
      <c r="BT435" s="241"/>
      <c r="BU435" s="241"/>
      <c r="BV435" s="241"/>
      <c r="BW435" s="241"/>
      <c r="BX435" s="241"/>
      <c r="BY435" s="241"/>
      <c r="BZ435" s="241"/>
      <c r="CA435" s="241"/>
      <c r="CB435" s="242"/>
    </row>
    <row r="436" spans="1:80" ht="15.75">
      <c r="A436" s="231">
        <v>75</v>
      </c>
      <c r="B436" s="232"/>
      <c r="C436" s="232"/>
      <c r="D436" s="233"/>
      <c r="E436" s="125" t="s">
        <v>382</v>
      </c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  <c r="AI436" s="126"/>
      <c r="AJ436" s="126"/>
      <c r="AK436" s="126"/>
      <c r="AL436" s="126"/>
      <c r="AM436" s="126"/>
      <c r="AN436" s="126"/>
      <c r="AO436" s="126"/>
      <c r="AP436" s="126"/>
      <c r="AQ436" s="126"/>
      <c r="AR436" s="127"/>
      <c r="AS436" s="231">
        <v>20</v>
      </c>
      <c r="AT436" s="232"/>
      <c r="AU436" s="232"/>
      <c r="AV436" s="232"/>
      <c r="AW436" s="232"/>
      <c r="AX436" s="232"/>
      <c r="AY436" s="232"/>
      <c r="AZ436" s="232"/>
      <c r="BA436" s="232"/>
      <c r="BB436" s="233"/>
      <c r="BC436" s="240">
        <v>200</v>
      </c>
      <c r="BD436" s="241"/>
      <c r="BE436" s="241"/>
      <c r="BF436" s="241"/>
      <c r="BG436" s="241"/>
      <c r="BH436" s="241"/>
      <c r="BI436" s="241"/>
      <c r="BJ436" s="241"/>
      <c r="BK436" s="241"/>
      <c r="BL436" s="241"/>
      <c r="BM436" s="242"/>
      <c r="BN436" s="240">
        <f t="shared" si="4"/>
        <v>4000</v>
      </c>
      <c r="BO436" s="241"/>
      <c r="BP436" s="241"/>
      <c r="BQ436" s="241"/>
      <c r="BR436" s="241"/>
      <c r="BS436" s="241"/>
      <c r="BT436" s="241"/>
      <c r="BU436" s="241"/>
      <c r="BV436" s="241"/>
      <c r="BW436" s="241"/>
      <c r="BX436" s="241"/>
      <c r="BY436" s="241"/>
      <c r="BZ436" s="241"/>
      <c r="CA436" s="241"/>
      <c r="CB436" s="242"/>
    </row>
    <row r="437" spans="1:80" ht="15.75">
      <c r="A437" s="228">
        <v>76</v>
      </c>
      <c r="B437" s="229"/>
      <c r="C437" s="229"/>
      <c r="D437" s="230"/>
      <c r="E437" s="125" t="s">
        <v>370</v>
      </c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  <c r="AF437" s="126"/>
      <c r="AG437" s="126"/>
      <c r="AH437" s="126"/>
      <c r="AI437" s="126"/>
      <c r="AJ437" s="126"/>
      <c r="AK437" s="126"/>
      <c r="AL437" s="126"/>
      <c r="AM437" s="126"/>
      <c r="AN437" s="126"/>
      <c r="AO437" s="126"/>
      <c r="AP437" s="126"/>
      <c r="AQ437" s="126"/>
      <c r="AR437" s="127"/>
      <c r="AS437" s="228">
        <v>5</v>
      </c>
      <c r="AT437" s="229"/>
      <c r="AU437" s="229"/>
      <c r="AV437" s="229"/>
      <c r="AW437" s="229"/>
      <c r="AX437" s="229"/>
      <c r="AY437" s="229"/>
      <c r="AZ437" s="229"/>
      <c r="BA437" s="229"/>
      <c r="BB437" s="230"/>
      <c r="BC437" s="240">
        <v>800</v>
      </c>
      <c r="BD437" s="241"/>
      <c r="BE437" s="241"/>
      <c r="BF437" s="241"/>
      <c r="BG437" s="241"/>
      <c r="BH437" s="241"/>
      <c r="BI437" s="241"/>
      <c r="BJ437" s="241"/>
      <c r="BK437" s="241"/>
      <c r="BL437" s="241"/>
      <c r="BM437" s="242"/>
      <c r="BN437" s="243">
        <f t="shared" si="4"/>
        <v>4000</v>
      </c>
      <c r="BO437" s="244"/>
      <c r="BP437" s="244"/>
      <c r="BQ437" s="244"/>
      <c r="BR437" s="244"/>
      <c r="BS437" s="244"/>
      <c r="BT437" s="244"/>
      <c r="BU437" s="244"/>
      <c r="BV437" s="244"/>
      <c r="BW437" s="244"/>
      <c r="BX437" s="244"/>
      <c r="BY437" s="244"/>
      <c r="BZ437" s="244"/>
      <c r="CA437" s="244"/>
      <c r="CB437" s="245"/>
    </row>
    <row r="438" spans="1:80" ht="15.75">
      <c r="A438" s="252">
        <v>77</v>
      </c>
      <c r="B438" s="145"/>
      <c r="C438" s="145"/>
      <c r="D438" s="253"/>
      <c r="E438" s="249" t="s">
        <v>31</v>
      </c>
      <c r="F438" s="250"/>
      <c r="G438" s="250"/>
      <c r="H438" s="250"/>
      <c r="I438" s="250"/>
      <c r="J438" s="250"/>
      <c r="K438" s="250"/>
      <c r="L438" s="250"/>
      <c r="M438" s="250"/>
      <c r="N438" s="250"/>
      <c r="O438" s="250"/>
      <c r="P438" s="250"/>
      <c r="Q438" s="250"/>
      <c r="R438" s="250"/>
      <c r="S438" s="250"/>
      <c r="T438" s="250"/>
      <c r="U438" s="250"/>
      <c r="V438" s="250"/>
      <c r="W438" s="250"/>
      <c r="X438" s="250"/>
      <c r="Y438" s="250"/>
      <c r="Z438" s="250"/>
      <c r="AA438" s="250"/>
      <c r="AB438" s="250"/>
      <c r="AC438" s="250"/>
      <c r="AD438" s="250"/>
      <c r="AE438" s="250"/>
      <c r="AF438" s="250"/>
      <c r="AG438" s="250"/>
      <c r="AH438" s="250"/>
      <c r="AI438" s="250"/>
      <c r="AJ438" s="250"/>
      <c r="AK438" s="250"/>
      <c r="AL438" s="250"/>
      <c r="AM438" s="250"/>
      <c r="AN438" s="250"/>
      <c r="AO438" s="250"/>
      <c r="AP438" s="250"/>
      <c r="AQ438" s="250"/>
      <c r="AR438" s="251"/>
      <c r="AS438" s="252">
        <f>SUM(AS426:BB437)</f>
        <v>570</v>
      </c>
      <c r="AT438" s="145"/>
      <c r="AU438" s="145"/>
      <c r="AV438" s="145"/>
      <c r="AW438" s="145"/>
      <c r="AX438" s="145"/>
      <c r="AY438" s="145"/>
      <c r="AZ438" s="145"/>
      <c r="BA438" s="145"/>
      <c r="BB438" s="253"/>
      <c r="BC438" s="279">
        <f>SUM(BC426:BL437)</f>
        <v>5478</v>
      </c>
      <c r="BD438" s="280"/>
      <c r="BE438" s="280"/>
      <c r="BF438" s="280"/>
      <c r="BG438" s="280"/>
      <c r="BH438" s="280"/>
      <c r="BI438" s="280"/>
      <c r="BJ438" s="280"/>
      <c r="BK438" s="280"/>
      <c r="BL438" s="280"/>
      <c r="BM438" s="281"/>
      <c r="BN438" s="254">
        <f>BN437+BN436+BN435+BN434+BN433+BN432+BN431+BN430+BN429+BN428+BN427+BN426+BN425+BN424+BN423+BN422+BN421+BN420+BN419+BN418+BN417+BN416+BN415+BN414+BN413+BN412+BN411+BN410+BN409+BN408+BN407+BN406+BN405+BN404+BN403+BN402+BN401+BN400+BN399+BN398+BN397+BN396+BN395+BN394+BN393+BN392+BN391+BN390+BN389+BN388+BN387+BN386+BN385+BN384+BN383+BN382+BN381+BN380+BN379+BN378+BN377+BN376+BN375+BN374+BN373+BN372+BN371+BN370+BN369+BN368+BN367+BN366+BN365+BN364+BN363+BN362+SUM(BN361:BN437)</f>
        <v>2782735</v>
      </c>
      <c r="BO438" s="255"/>
      <c r="BP438" s="255"/>
      <c r="BQ438" s="255"/>
      <c r="BR438" s="255"/>
      <c r="BS438" s="255"/>
      <c r="BT438" s="255"/>
      <c r="BU438" s="255"/>
      <c r="BV438" s="255"/>
      <c r="BW438" s="255"/>
      <c r="BX438" s="255"/>
      <c r="BY438" s="255"/>
      <c r="BZ438" s="255"/>
      <c r="CA438" s="255"/>
      <c r="CB438" s="256"/>
    </row>
    <row r="440" spans="1:80" ht="15.75" customHeight="1">
      <c r="A440" s="372" t="s">
        <v>233</v>
      </c>
      <c r="B440" s="372"/>
      <c r="C440" s="372"/>
      <c r="D440" s="372"/>
      <c r="E440" s="372"/>
      <c r="F440" s="372"/>
      <c r="G440" s="372"/>
      <c r="H440" s="372"/>
      <c r="I440" s="372"/>
      <c r="J440" s="372"/>
      <c r="K440" s="372"/>
      <c r="L440" s="372"/>
      <c r="M440" s="372"/>
      <c r="N440" s="372"/>
      <c r="O440" s="372"/>
      <c r="P440" s="372"/>
      <c r="Q440" s="372"/>
      <c r="R440" s="372"/>
      <c r="S440" s="372"/>
      <c r="T440" s="372"/>
      <c r="U440" s="372"/>
      <c r="V440" s="372"/>
      <c r="W440" s="372"/>
      <c r="X440" s="372"/>
      <c r="Y440" s="372"/>
      <c r="Z440" s="372"/>
      <c r="AA440" s="372"/>
      <c r="AB440" s="372"/>
      <c r="AC440" s="372"/>
      <c r="AD440" s="372"/>
      <c r="AE440" s="372"/>
      <c r="AF440" s="372"/>
      <c r="AG440" s="372"/>
      <c r="AH440" s="372"/>
      <c r="AI440" s="372"/>
      <c r="AJ440" s="372"/>
      <c r="AK440" s="372"/>
      <c r="AL440" s="372"/>
      <c r="AM440" s="372"/>
      <c r="AN440" s="372"/>
      <c r="AO440" s="372"/>
      <c r="AP440" s="372"/>
      <c r="AQ440" s="372"/>
      <c r="AR440" s="372"/>
      <c r="AS440" s="372"/>
      <c r="AT440" s="372"/>
      <c r="AU440" s="372"/>
      <c r="AV440" s="372"/>
      <c r="AW440" s="372"/>
      <c r="AX440" s="372"/>
      <c r="AY440" s="372"/>
      <c r="AZ440" s="372"/>
      <c r="BA440" s="372"/>
      <c r="BB440" s="372"/>
      <c r="BC440" s="372"/>
      <c r="BD440" s="372"/>
      <c r="BE440" s="372"/>
      <c r="BF440" s="372"/>
      <c r="BG440" s="372"/>
      <c r="BH440" s="372"/>
      <c r="BI440" s="372"/>
      <c r="BJ440" s="372"/>
      <c r="BK440" s="372"/>
      <c r="BL440" s="372"/>
      <c r="BM440" s="372"/>
      <c r="BN440" s="372"/>
      <c r="BO440" s="372"/>
      <c r="BP440" s="372"/>
      <c r="BQ440" s="372"/>
      <c r="BR440" s="372"/>
      <c r="BS440" s="372"/>
      <c r="BT440" s="372"/>
      <c r="BU440" s="372"/>
      <c r="BV440" s="372"/>
      <c r="BW440" s="372"/>
      <c r="BX440" s="372"/>
      <c r="BY440" s="372"/>
      <c r="BZ440" s="372"/>
      <c r="CA440" s="372"/>
      <c r="CB440" s="372"/>
    </row>
    <row r="441" spans="1:80" ht="15.75" customHeight="1">
      <c r="A441" s="373" t="s">
        <v>232</v>
      </c>
      <c r="B441" s="373"/>
      <c r="C441" s="373"/>
      <c r="D441" s="373"/>
      <c r="E441" s="373"/>
      <c r="F441" s="373"/>
      <c r="G441" s="373"/>
      <c r="H441" s="373"/>
      <c r="I441" s="373"/>
      <c r="J441" s="373"/>
      <c r="K441" s="373"/>
      <c r="L441" s="373"/>
      <c r="M441" s="373"/>
      <c r="N441" s="373"/>
      <c r="O441" s="373"/>
      <c r="P441" s="373"/>
      <c r="Q441" s="373"/>
      <c r="R441" s="373"/>
      <c r="S441" s="373"/>
      <c r="T441" s="373"/>
      <c r="U441" s="373"/>
      <c r="V441" s="373"/>
      <c r="W441" s="373"/>
      <c r="X441" s="373"/>
      <c r="Y441" s="373"/>
      <c r="Z441" s="373"/>
      <c r="AA441" s="373"/>
      <c r="AB441" s="373"/>
      <c r="AC441" s="373"/>
      <c r="AD441" s="373"/>
      <c r="AE441" s="373"/>
      <c r="AF441" s="373"/>
      <c r="AG441" s="373"/>
      <c r="AH441" s="373"/>
      <c r="AI441" s="373"/>
      <c r="AJ441" s="373"/>
      <c r="AK441" s="373"/>
      <c r="AL441" s="373"/>
      <c r="AM441" s="373"/>
      <c r="AN441" s="373"/>
      <c r="AO441" s="373"/>
      <c r="AP441" s="373"/>
      <c r="AQ441" s="373"/>
      <c r="AR441" s="373"/>
      <c r="AS441" s="373"/>
      <c r="AT441" s="373"/>
      <c r="AU441" s="373"/>
      <c r="AV441" s="373"/>
      <c r="AW441" s="373"/>
      <c r="AX441" s="373"/>
      <c r="AY441" s="373"/>
      <c r="AZ441" s="373"/>
      <c r="BA441" s="373"/>
      <c r="BB441" s="373"/>
      <c r="BC441" s="373"/>
      <c r="BD441" s="373"/>
      <c r="BE441" s="373"/>
      <c r="BF441" s="373"/>
      <c r="BG441" s="373"/>
      <c r="BH441" s="373"/>
      <c r="BI441" s="373"/>
      <c r="BJ441" s="373"/>
      <c r="BK441" s="373"/>
      <c r="BL441" s="373"/>
      <c r="BM441" s="373"/>
      <c r="BN441" s="373"/>
      <c r="BO441" s="373"/>
      <c r="BP441" s="373"/>
      <c r="BQ441" s="373"/>
      <c r="BR441" s="373"/>
      <c r="BS441" s="373"/>
      <c r="BT441" s="373"/>
      <c r="BU441" s="373"/>
      <c r="BV441" s="373"/>
      <c r="BW441" s="373"/>
      <c r="BX441" s="373"/>
      <c r="BY441" s="373"/>
      <c r="BZ441" s="373"/>
      <c r="CA441" s="373"/>
      <c r="CB441" s="373"/>
    </row>
    <row r="442" spans="1:80" ht="15.75" customHeight="1">
      <c r="A442" s="6" t="s">
        <v>3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144" t="s">
        <v>157</v>
      </c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144"/>
      <c r="AP442" s="144"/>
      <c r="AQ442" s="144"/>
      <c r="AR442" s="144"/>
      <c r="AS442" s="144"/>
      <c r="AT442" s="144"/>
      <c r="AU442" s="144"/>
      <c r="AV442" s="144"/>
      <c r="AW442" s="144"/>
      <c r="AX442" s="144"/>
      <c r="AY442" s="144"/>
      <c r="AZ442" s="144"/>
      <c r="BA442" s="144"/>
      <c r="BB442" s="144"/>
      <c r="BC442" s="144"/>
      <c r="BD442" s="144"/>
      <c r="BE442" s="144"/>
      <c r="BF442" s="144"/>
      <c r="BG442" s="144"/>
      <c r="BH442" s="144"/>
      <c r="BI442" s="144"/>
      <c r="BJ442" s="144"/>
      <c r="BK442" s="144"/>
      <c r="BL442" s="144"/>
      <c r="BM442" s="144"/>
      <c r="BN442" s="144"/>
      <c r="BO442" s="144"/>
      <c r="BP442" s="144"/>
      <c r="BQ442" s="144"/>
      <c r="BR442" s="144"/>
      <c r="BS442" s="144"/>
      <c r="BT442" s="144"/>
      <c r="BU442" s="144"/>
      <c r="BV442" s="144"/>
      <c r="BW442" s="144"/>
      <c r="BX442" s="144"/>
      <c r="BY442" s="144"/>
      <c r="BZ442" s="144"/>
      <c r="CA442" s="144"/>
      <c r="CB442" s="144"/>
    </row>
    <row r="443" spans="1:80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</row>
    <row r="444" spans="1:80" ht="15.75" customHeight="1">
      <c r="A444" s="6" t="s">
        <v>4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145" t="s">
        <v>161</v>
      </c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  <c r="BQ444" s="145"/>
      <c r="BR444" s="145"/>
      <c r="BS444" s="145"/>
      <c r="BT444" s="145"/>
      <c r="BU444" s="145"/>
      <c r="BV444" s="145"/>
      <c r="BW444" s="145"/>
      <c r="BX444" s="145"/>
      <c r="BY444" s="145"/>
      <c r="BZ444" s="145"/>
      <c r="CA444" s="145"/>
      <c r="CB444" s="145"/>
    </row>
    <row r="445" spans="1:80" ht="5.25" customHeight="1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</row>
    <row r="446" spans="1:80" ht="52.5" customHeight="1">
      <c r="A446" s="325" t="s">
        <v>34</v>
      </c>
      <c r="B446" s="326"/>
      <c r="C446" s="326"/>
      <c r="D446" s="326"/>
      <c r="E446" s="326"/>
      <c r="F446" s="326"/>
      <c r="G446" s="326"/>
      <c r="H446" s="326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326"/>
      <c r="T446" s="326"/>
      <c r="U446" s="326"/>
      <c r="V446" s="326"/>
      <c r="W446" s="326"/>
      <c r="X446" s="326"/>
      <c r="Y446" s="326"/>
      <c r="Z446" s="326"/>
      <c r="AA446" s="326"/>
      <c r="AB446" s="326"/>
      <c r="AC446" s="326"/>
      <c r="AD446" s="326"/>
      <c r="AE446" s="326"/>
      <c r="AF446" s="326"/>
      <c r="AG446" s="326"/>
      <c r="AH446" s="326"/>
      <c r="AI446" s="326"/>
      <c r="AJ446" s="326"/>
      <c r="AK446" s="327"/>
      <c r="AL446" s="328" t="s">
        <v>221</v>
      </c>
      <c r="AM446" s="328"/>
      <c r="AN446" s="328"/>
      <c r="AO446" s="328"/>
      <c r="AP446" s="328"/>
      <c r="AQ446" s="328"/>
      <c r="AR446" s="328"/>
      <c r="AS446" s="328"/>
      <c r="AT446" s="328"/>
      <c r="AU446" s="328" t="s">
        <v>222</v>
      </c>
      <c r="AV446" s="328"/>
      <c r="AW446" s="328"/>
      <c r="AX446" s="328"/>
      <c r="AY446" s="328"/>
      <c r="AZ446" s="328"/>
      <c r="BA446" s="328"/>
      <c r="BB446" s="328"/>
      <c r="BC446" s="328" t="s">
        <v>99</v>
      </c>
      <c r="BD446" s="328"/>
      <c r="BE446" s="328"/>
      <c r="BF446" s="328"/>
      <c r="BG446" s="328"/>
      <c r="BH446" s="328"/>
      <c r="BI446" s="328"/>
      <c r="BJ446" s="328"/>
      <c r="BK446" s="328"/>
      <c r="BL446" s="328"/>
      <c r="BM446" s="328"/>
      <c r="BN446" s="328" t="s">
        <v>223</v>
      </c>
      <c r="BO446" s="328"/>
      <c r="BP446" s="328"/>
      <c r="BQ446" s="328"/>
      <c r="BR446" s="328"/>
      <c r="BS446" s="328"/>
      <c r="BT446" s="328"/>
      <c r="BU446" s="328"/>
      <c r="BV446" s="328"/>
      <c r="BW446" s="328"/>
      <c r="BX446" s="328"/>
      <c r="BY446" s="328"/>
      <c r="BZ446" s="328"/>
      <c r="CA446" s="328"/>
      <c r="CB446" s="328"/>
    </row>
    <row r="447" spans="1:80" ht="28.5" customHeight="1">
      <c r="A447" s="315" t="s">
        <v>224</v>
      </c>
      <c r="B447" s="316"/>
      <c r="C447" s="316"/>
      <c r="D447" s="316"/>
      <c r="E447" s="316"/>
      <c r="F447" s="316"/>
      <c r="G447" s="316"/>
      <c r="H447" s="316"/>
      <c r="I447" s="316"/>
      <c r="J447" s="316"/>
      <c r="K447" s="316"/>
      <c r="L447" s="316"/>
      <c r="M447" s="316"/>
      <c r="N447" s="316"/>
      <c r="O447" s="316"/>
      <c r="P447" s="316"/>
      <c r="Q447" s="316"/>
      <c r="R447" s="316"/>
      <c r="S447" s="316"/>
      <c r="T447" s="316"/>
      <c r="U447" s="316"/>
      <c r="V447" s="316"/>
      <c r="W447" s="316"/>
      <c r="X447" s="316"/>
      <c r="Y447" s="316"/>
      <c r="Z447" s="316"/>
      <c r="AA447" s="316"/>
      <c r="AB447" s="316"/>
      <c r="AC447" s="316"/>
      <c r="AD447" s="316"/>
      <c r="AE447" s="316"/>
      <c r="AF447" s="316"/>
      <c r="AG447" s="316"/>
      <c r="AH447" s="316"/>
      <c r="AI447" s="316"/>
      <c r="AJ447" s="316"/>
      <c r="AK447" s="317"/>
      <c r="AL447" s="335"/>
      <c r="AM447" s="335"/>
      <c r="AN447" s="335"/>
      <c r="AO447" s="335"/>
      <c r="AP447" s="335"/>
      <c r="AQ447" s="335"/>
      <c r="AR447" s="335"/>
      <c r="AS447" s="335"/>
      <c r="AT447" s="335"/>
      <c r="AU447" s="335">
        <v>5</v>
      </c>
      <c r="AV447" s="335"/>
      <c r="AW447" s="335"/>
      <c r="AX447" s="335"/>
      <c r="AY447" s="335"/>
      <c r="AZ447" s="335"/>
      <c r="BA447" s="335"/>
      <c r="BB447" s="335"/>
      <c r="BC447" s="333"/>
      <c r="BD447" s="333"/>
      <c r="BE447" s="333"/>
      <c r="BF447" s="333"/>
      <c r="BG447" s="333"/>
      <c r="BH447" s="333"/>
      <c r="BI447" s="333"/>
      <c r="BJ447" s="333"/>
      <c r="BK447" s="333"/>
      <c r="BL447" s="333"/>
      <c r="BM447" s="333"/>
      <c r="BN447" s="333">
        <f>(AL447+AU447)*BC447</f>
        <v>0</v>
      </c>
      <c r="BO447" s="333"/>
      <c r="BP447" s="333"/>
      <c r="BQ447" s="333"/>
      <c r="BR447" s="333"/>
      <c r="BS447" s="333"/>
      <c r="BT447" s="333"/>
      <c r="BU447" s="333"/>
      <c r="BV447" s="333"/>
      <c r="BW447" s="333"/>
      <c r="BX447" s="333"/>
      <c r="BY447" s="333"/>
      <c r="BZ447" s="333"/>
      <c r="CA447" s="333"/>
      <c r="CB447" s="333"/>
    </row>
    <row r="448" spans="1:80" ht="30" customHeight="1">
      <c r="A448" s="315" t="s">
        <v>225</v>
      </c>
      <c r="B448" s="316"/>
      <c r="C448" s="316"/>
      <c r="D448" s="316"/>
      <c r="E448" s="316"/>
      <c r="F448" s="316"/>
      <c r="G448" s="316"/>
      <c r="H448" s="316"/>
      <c r="I448" s="316"/>
      <c r="J448" s="316"/>
      <c r="K448" s="316"/>
      <c r="L448" s="316"/>
      <c r="M448" s="316"/>
      <c r="N448" s="316"/>
      <c r="O448" s="316"/>
      <c r="P448" s="316"/>
      <c r="Q448" s="316"/>
      <c r="R448" s="316"/>
      <c r="S448" s="316"/>
      <c r="T448" s="316"/>
      <c r="U448" s="316"/>
      <c r="V448" s="316"/>
      <c r="W448" s="316"/>
      <c r="X448" s="316"/>
      <c r="Y448" s="316"/>
      <c r="Z448" s="316"/>
      <c r="AA448" s="316"/>
      <c r="AB448" s="316"/>
      <c r="AC448" s="316"/>
      <c r="AD448" s="316"/>
      <c r="AE448" s="316"/>
      <c r="AF448" s="316"/>
      <c r="AG448" s="316"/>
      <c r="AH448" s="316"/>
      <c r="AI448" s="316"/>
      <c r="AJ448" s="316"/>
      <c r="AK448" s="317"/>
      <c r="AL448" s="335"/>
      <c r="AM448" s="335"/>
      <c r="AN448" s="335"/>
      <c r="AO448" s="335"/>
      <c r="AP448" s="335"/>
      <c r="AQ448" s="335"/>
      <c r="AR448" s="335"/>
      <c r="AS448" s="335"/>
      <c r="AT448" s="335"/>
      <c r="AU448" s="335">
        <v>50</v>
      </c>
      <c r="AV448" s="335"/>
      <c r="AW448" s="335"/>
      <c r="AX448" s="335"/>
      <c r="AY448" s="335"/>
      <c r="AZ448" s="335"/>
      <c r="BA448" s="335"/>
      <c r="BB448" s="335"/>
      <c r="BC448" s="333"/>
      <c r="BD448" s="333"/>
      <c r="BE448" s="333"/>
      <c r="BF448" s="333"/>
      <c r="BG448" s="333"/>
      <c r="BH448" s="333"/>
      <c r="BI448" s="333"/>
      <c r="BJ448" s="333"/>
      <c r="BK448" s="333"/>
      <c r="BL448" s="333"/>
      <c r="BM448" s="333"/>
      <c r="BN448" s="333">
        <f>(AL448+AU448)*BC448</f>
        <v>0</v>
      </c>
      <c r="BO448" s="333"/>
      <c r="BP448" s="333"/>
      <c r="BQ448" s="333"/>
      <c r="BR448" s="333"/>
      <c r="BS448" s="333"/>
      <c r="BT448" s="333"/>
      <c r="BU448" s="333"/>
      <c r="BV448" s="333"/>
      <c r="BW448" s="333"/>
      <c r="BX448" s="333"/>
      <c r="BY448" s="333"/>
      <c r="BZ448" s="333"/>
      <c r="CA448" s="333"/>
      <c r="CB448" s="333"/>
    </row>
    <row r="449" spans="1:80" ht="30" customHeight="1">
      <c r="A449" s="362" t="s">
        <v>226</v>
      </c>
      <c r="B449" s="363"/>
      <c r="C449" s="363"/>
      <c r="D449" s="363"/>
      <c r="E449" s="363"/>
      <c r="F449" s="363"/>
      <c r="G449" s="363"/>
      <c r="H449" s="363"/>
      <c r="I449" s="363"/>
      <c r="J449" s="363"/>
      <c r="K449" s="363"/>
      <c r="L449" s="363"/>
      <c r="M449" s="363"/>
      <c r="N449" s="363"/>
      <c r="O449" s="363"/>
      <c r="P449" s="363"/>
      <c r="Q449" s="363"/>
      <c r="R449" s="363"/>
      <c r="S449" s="363"/>
      <c r="T449" s="363"/>
      <c r="U449" s="363"/>
      <c r="V449" s="363"/>
      <c r="W449" s="363"/>
      <c r="X449" s="363"/>
      <c r="Y449" s="363"/>
      <c r="Z449" s="363"/>
      <c r="AA449" s="363"/>
      <c r="AB449" s="363"/>
      <c r="AC449" s="363"/>
      <c r="AD449" s="363"/>
      <c r="AE449" s="363"/>
      <c r="AF449" s="363"/>
      <c r="AG449" s="363"/>
      <c r="AH449" s="363"/>
      <c r="AI449" s="363"/>
      <c r="AJ449" s="363"/>
      <c r="AK449" s="364"/>
      <c r="AL449" s="337"/>
      <c r="AM449" s="337"/>
      <c r="AN449" s="337"/>
      <c r="AO449" s="337"/>
      <c r="AP449" s="337"/>
      <c r="AQ449" s="337"/>
      <c r="AR449" s="337"/>
      <c r="AS449" s="337"/>
      <c r="AT449" s="337"/>
      <c r="AU449" s="337"/>
      <c r="AV449" s="337"/>
      <c r="AW449" s="337"/>
      <c r="AX449" s="337"/>
      <c r="AY449" s="337"/>
      <c r="AZ449" s="337"/>
      <c r="BA449" s="337"/>
      <c r="BB449" s="337"/>
      <c r="BC449" s="334"/>
      <c r="BD449" s="334"/>
      <c r="BE449" s="334"/>
      <c r="BF449" s="334"/>
      <c r="BG449" s="334"/>
      <c r="BH449" s="334"/>
      <c r="BI449" s="334"/>
      <c r="BJ449" s="334"/>
      <c r="BK449" s="334"/>
      <c r="BL449" s="334"/>
      <c r="BM449" s="334"/>
      <c r="BN449" s="333">
        <f>(AL449+AU449)*BC449</f>
        <v>0</v>
      </c>
      <c r="BO449" s="333"/>
      <c r="BP449" s="333"/>
      <c r="BQ449" s="333"/>
      <c r="BR449" s="333"/>
      <c r="BS449" s="333"/>
      <c r="BT449" s="333"/>
      <c r="BU449" s="333"/>
      <c r="BV449" s="333"/>
      <c r="BW449" s="333"/>
      <c r="BX449" s="333"/>
      <c r="BY449" s="333"/>
      <c r="BZ449" s="333"/>
      <c r="CA449" s="333"/>
      <c r="CB449" s="333"/>
    </row>
    <row r="450" spans="1:80" ht="17.25" customHeight="1">
      <c r="A450" s="321" t="s">
        <v>227</v>
      </c>
      <c r="B450" s="322"/>
      <c r="C450" s="322"/>
      <c r="D450" s="322"/>
      <c r="E450" s="322"/>
      <c r="F450" s="322"/>
      <c r="G450" s="322"/>
      <c r="H450" s="322"/>
      <c r="I450" s="322"/>
      <c r="J450" s="322"/>
      <c r="K450" s="322"/>
      <c r="L450" s="322"/>
      <c r="M450" s="322"/>
      <c r="N450" s="322"/>
      <c r="O450" s="322"/>
      <c r="P450" s="322"/>
      <c r="Q450" s="322"/>
      <c r="R450" s="322"/>
      <c r="S450" s="322"/>
      <c r="T450" s="322"/>
      <c r="U450" s="322"/>
      <c r="V450" s="322"/>
      <c r="W450" s="322"/>
      <c r="X450" s="322"/>
      <c r="Y450" s="322"/>
      <c r="Z450" s="322"/>
      <c r="AA450" s="322"/>
      <c r="AB450" s="322"/>
      <c r="AC450" s="322"/>
      <c r="AD450" s="322"/>
      <c r="AE450" s="322"/>
      <c r="AF450" s="322"/>
      <c r="AG450" s="322"/>
      <c r="AH450" s="322"/>
      <c r="AI450" s="322"/>
      <c r="AJ450" s="322"/>
      <c r="AK450" s="323"/>
      <c r="AL450" s="336"/>
      <c r="AM450" s="336"/>
      <c r="AN450" s="336"/>
      <c r="AO450" s="336"/>
      <c r="AP450" s="336"/>
      <c r="AQ450" s="336"/>
      <c r="AR450" s="336"/>
      <c r="AS450" s="336"/>
      <c r="AT450" s="336"/>
      <c r="AU450" s="336"/>
      <c r="AV450" s="336"/>
      <c r="AW450" s="336"/>
      <c r="AX450" s="336"/>
      <c r="AY450" s="336"/>
      <c r="AZ450" s="336"/>
      <c r="BA450" s="336"/>
      <c r="BB450" s="336"/>
      <c r="BC450" s="336"/>
      <c r="BD450" s="336"/>
      <c r="BE450" s="336"/>
      <c r="BF450" s="336"/>
      <c r="BG450" s="336"/>
      <c r="BH450" s="336"/>
      <c r="BI450" s="336"/>
      <c r="BJ450" s="336"/>
      <c r="BK450" s="336"/>
      <c r="BL450" s="336"/>
      <c r="BM450" s="336"/>
      <c r="BN450" s="365">
        <f>SUM(E447:E449)</f>
        <v>0</v>
      </c>
      <c r="BO450" s="365"/>
      <c r="BP450" s="365"/>
      <c r="BQ450" s="365"/>
      <c r="BR450" s="365"/>
      <c r="BS450" s="365"/>
      <c r="BT450" s="365"/>
      <c r="BU450" s="365"/>
      <c r="BV450" s="365"/>
      <c r="BW450" s="365"/>
      <c r="BX450" s="365"/>
      <c r="BY450" s="365"/>
      <c r="BZ450" s="365"/>
      <c r="CA450" s="365"/>
      <c r="CB450" s="365"/>
    </row>
    <row r="451" spans="1:5" ht="12.75">
      <c r="A451" s="59"/>
      <c r="B451" s="60"/>
      <c r="C451" s="60"/>
      <c r="D451" s="60"/>
      <c r="E451" s="60"/>
    </row>
    <row r="452" spans="1:80" ht="15.75" customHeight="1">
      <c r="A452" s="372" t="s">
        <v>234</v>
      </c>
      <c r="B452" s="372"/>
      <c r="C452" s="372"/>
      <c r="D452" s="372"/>
      <c r="E452" s="372"/>
      <c r="F452" s="372"/>
      <c r="G452" s="372"/>
      <c r="H452" s="372"/>
      <c r="I452" s="372"/>
      <c r="J452" s="372"/>
      <c r="K452" s="372"/>
      <c r="L452" s="372"/>
      <c r="M452" s="372"/>
      <c r="N452" s="372"/>
      <c r="O452" s="372"/>
      <c r="P452" s="372"/>
      <c r="Q452" s="372"/>
      <c r="R452" s="372"/>
      <c r="S452" s="372"/>
      <c r="T452" s="372"/>
      <c r="U452" s="372"/>
      <c r="V452" s="372"/>
      <c r="W452" s="372"/>
      <c r="X452" s="372"/>
      <c r="Y452" s="372"/>
      <c r="Z452" s="372"/>
      <c r="AA452" s="372"/>
      <c r="AB452" s="372"/>
      <c r="AC452" s="372"/>
      <c r="AD452" s="372"/>
      <c r="AE452" s="372"/>
      <c r="AF452" s="372"/>
      <c r="AG452" s="372"/>
      <c r="AH452" s="372"/>
      <c r="AI452" s="372"/>
      <c r="AJ452" s="372"/>
      <c r="AK452" s="372"/>
      <c r="AL452" s="372"/>
      <c r="AM452" s="372"/>
      <c r="AN452" s="372"/>
      <c r="AO452" s="372"/>
      <c r="AP452" s="372"/>
      <c r="AQ452" s="372"/>
      <c r="AR452" s="372"/>
      <c r="AS452" s="372"/>
      <c r="AT452" s="372"/>
      <c r="AU452" s="372"/>
      <c r="AV452" s="372"/>
      <c r="AW452" s="372"/>
      <c r="AX452" s="372"/>
      <c r="AY452" s="372"/>
      <c r="AZ452" s="372"/>
      <c r="BA452" s="372"/>
      <c r="BB452" s="372"/>
      <c r="BC452" s="372"/>
      <c r="BD452" s="372"/>
      <c r="BE452" s="372"/>
      <c r="BF452" s="372"/>
      <c r="BG452" s="372"/>
      <c r="BH452" s="372"/>
      <c r="BI452" s="372"/>
      <c r="BJ452" s="372"/>
      <c r="BK452" s="372"/>
      <c r="BL452" s="372"/>
      <c r="BM452" s="372"/>
      <c r="BN452" s="372"/>
      <c r="BO452" s="372"/>
      <c r="BP452" s="372"/>
      <c r="BQ452" s="372"/>
      <c r="BR452" s="372"/>
      <c r="BS452" s="372"/>
      <c r="BT452" s="372"/>
      <c r="BU452" s="372"/>
      <c r="BV452" s="372"/>
      <c r="BW452" s="372"/>
      <c r="BX452" s="372"/>
      <c r="BY452" s="372"/>
      <c r="BZ452" s="372"/>
      <c r="CA452" s="372"/>
      <c r="CB452" s="372"/>
    </row>
    <row r="453" spans="1:80" ht="15.75" customHeight="1">
      <c r="A453" s="361" t="s">
        <v>236</v>
      </c>
      <c r="B453" s="361"/>
      <c r="C453" s="361"/>
      <c r="D453" s="361"/>
      <c r="E453" s="361"/>
      <c r="F453" s="361"/>
      <c r="G453" s="361"/>
      <c r="H453" s="361"/>
      <c r="I453" s="361"/>
      <c r="J453" s="361"/>
      <c r="K453" s="361"/>
      <c r="L453" s="361"/>
      <c r="M453" s="361"/>
      <c r="N453" s="361"/>
      <c r="O453" s="361"/>
      <c r="P453" s="361"/>
      <c r="Q453" s="361"/>
      <c r="R453" s="361"/>
      <c r="S453" s="361"/>
      <c r="T453" s="361"/>
      <c r="U453" s="361"/>
      <c r="V453" s="361"/>
      <c r="W453" s="361"/>
      <c r="X453" s="361"/>
      <c r="Y453" s="361"/>
      <c r="Z453" s="361"/>
      <c r="AA453" s="361"/>
      <c r="AB453" s="361"/>
      <c r="AC453" s="361"/>
      <c r="AD453" s="361"/>
      <c r="AE453" s="361"/>
      <c r="AF453" s="361"/>
      <c r="AG453" s="361"/>
      <c r="AH453" s="361"/>
      <c r="AI453" s="361"/>
      <c r="AJ453" s="361"/>
      <c r="AK453" s="361"/>
      <c r="AL453" s="361"/>
      <c r="AM453" s="361"/>
      <c r="AN453" s="361"/>
      <c r="AO453" s="361"/>
      <c r="AP453" s="361"/>
      <c r="AQ453" s="361"/>
      <c r="AR453" s="361"/>
      <c r="AS453" s="361"/>
      <c r="AT453" s="361"/>
      <c r="AU453" s="361"/>
      <c r="AV453" s="361"/>
      <c r="AW453" s="361"/>
      <c r="AX453" s="361"/>
      <c r="AY453" s="361"/>
      <c r="AZ453" s="361"/>
      <c r="BA453" s="361"/>
      <c r="BB453" s="361"/>
      <c r="BC453" s="361"/>
      <c r="BD453" s="361"/>
      <c r="BE453" s="361"/>
      <c r="BF453" s="361"/>
      <c r="BG453" s="361"/>
      <c r="BH453" s="361"/>
      <c r="BI453" s="361"/>
      <c r="BJ453" s="361"/>
      <c r="BK453" s="361"/>
      <c r="BL453" s="361"/>
      <c r="BM453" s="361"/>
      <c r="BN453" s="361"/>
      <c r="BO453" s="361"/>
      <c r="BP453" s="361"/>
      <c r="BQ453" s="361"/>
      <c r="BR453" s="361"/>
      <c r="BS453" s="361"/>
      <c r="BT453" s="361"/>
      <c r="BU453" s="361"/>
      <c r="BV453" s="361"/>
      <c r="BW453" s="361"/>
      <c r="BX453" s="361"/>
      <c r="BY453" s="361"/>
      <c r="BZ453" s="361"/>
      <c r="CA453" s="361"/>
      <c r="CB453" s="361"/>
    </row>
    <row r="454" spans="1:80" ht="15.75" customHeight="1">
      <c r="A454" s="6" t="s">
        <v>3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144" t="s">
        <v>157</v>
      </c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144"/>
      <c r="AP454" s="144"/>
      <c r="AQ454" s="144"/>
      <c r="AR454" s="144"/>
      <c r="AS454" s="144"/>
      <c r="AT454" s="144"/>
      <c r="AU454" s="144"/>
      <c r="AV454" s="144"/>
      <c r="AW454" s="144"/>
      <c r="AX454" s="144"/>
      <c r="AY454" s="144"/>
      <c r="AZ454" s="144"/>
      <c r="BA454" s="144"/>
      <c r="BB454" s="144"/>
      <c r="BC454" s="144"/>
      <c r="BD454" s="144"/>
      <c r="BE454" s="144"/>
      <c r="BF454" s="144"/>
      <c r="BG454" s="144"/>
      <c r="BH454" s="144"/>
      <c r="BI454" s="144"/>
      <c r="BJ454" s="144"/>
      <c r="BK454" s="144"/>
      <c r="BL454" s="144"/>
      <c r="BM454" s="144"/>
      <c r="BN454" s="144"/>
      <c r="BO454" s="144"/>
      <c r="BP454" s="144"/>
      <c r="BQ454" s="144"/>
      <c r="BR454" s="144"/>
      <c r="BS454" s="144"/>
      <c r="BT454" s="144"/>
      <c r="BU454" s="144"/>
      <c r="BV454" s="144"/>
      <c r="BW454" s="144"/>
      <c r="BX454" s="144"/>
      <c r="BY454" s="144"/>
      <c r="BZ454" s="144"/>
      <c r="CA454" s="144"/>
      <c r="CB454" s="144"/>
    </row>
    <row r="455" spans="1:80" ht="9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</row>
    <row r="456" spans="1:80" ht="15.75" customHeight="1">
      <c r="A456" s="6" t="s">
        <v>4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145" t="s">
        <v>161</v>
      </c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  <c r="BQ456" s="145"/>
      <c r="BR456" s="145"/>
      <c r="BS456" s="145"/>
      <c r="BT456" s="145"/>
      <c r="BU456" s="145"/>
      <c r="BV456" s="145"/>
      <c r="BW456" s="145"/>
      <c r="BX456" s="145"/>
      <c r="BY456" s="145"/>
      <c r="BZ456" s="145"/>
      <c r="CA456" s="145"/>
      <c r="CB456" s="145"/>
    </row>
    <row r="457" spans="1:80" ht="12.75" customHeight="1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</row>
    <row r="458" spans="1:80" ht="66" customHeight="1">
      <c r="A458" s="325" t="s">
        <v>34</v>
      </c>
      <c r="B458" s="326"/>
      <c r="C458" s="326"/>
      <c r="D458" s="326"/>
      <c r="E458" s="326"/>
      <c r="F458" s="326"/>
      <c r="G458" s="326"/>
      <c r="H458" s="326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326"/>
      <c r="T458" s="326"/>
      <c r="U458" s="326"/>
      <c r="V458" s="326"/>
      <c r="W458" s="326"/>
      <c r="X458" s="326"/>
      <c r="Y458" s="326"/>
      <c r="Z458" s="326"/>
      <c r="AA458" s="326"/>
      <c r="AB458" s="326"/>
      <c r="AC458" s="326"/>
      <c r="AD458" s="326"/>
      <c r="AE458" s="326"/>
      <c r="AF458" s="326"/>
      <c r="AG458" s="326"/>
      <c r="AH458" s="326"/>
      <c r="AI458" s="326"/>
      <c r="AJ458" s="326"/>
      <c r="AK458" s="327"/>
      <c r="AL458" s="328" t="s">
        <v>237</v>
      </c>
      <c r="AM458" s="328"/>
      <c r="AN458" s="328"/>
      <c r="AO458" s="328"/>
      <c r="AP458" s="328"/>
      <c r="AQ458" s="328"/>
      <c r="AR458" s="328"/>
      <c r="AS458" s="328"/>
      <c r="AT458" s="328"/>
      <c r="AU458" s="328" t="s">
        <v>228</v>
      </c>
      <c r="AV458" s="328"/>
      <c r="AW458" s="328"/>
      <c r="AX458" s="328"/>
      <c r="AY458" s="328"/>
      <c r="AZ458" s="328"/>
      <c r="BA458" s="328"/>
      <c r="BB458" s="328"/>
      <c r="BC458" s="328" t="s">
        <v>229</v>
      </c>
      <c r="BD458" s="328"/>
      <c r="BE458" s="328"/>
      <c r="BF458" s="328"/>
      <c r="BG458" s="328"/>
      <c r="BH458" s="328"/>
      <c r="BI458" s="328"/>
      <c r="BJ458" s="328"/>
      <c r="BK458" s="328"/>
      <c r="BL458" s="328"/>
      <c r="BM458" s="328"/>
      <c r="BN458" s="328" t="s">
        <v>223</v>
      </c>
      <c r="BO458" s="328"/>
      <c r="BP458" s="328"/>
      <c r="BQ458" s="328"/>
      <c r="BR458" s="328"/>
      <c r="BS458" s="328"/>
      <c r="BT458" s="328"/>
      <c r="BU458" s="328"/>
      <c r="BV458" s="328"/>
      <c r="BW458" s="328"/>
      <c r="BX458" s="328"/>
      <c r="BY458" s="328"/>
      <c r="BZ458" s="328"/>
      <c r="CA458" s="328"/>
      <c r="CB458" s="328"/>
    </row>
    <row r="459" spans="1:80" ht="12" customHeight="1">
      <c r="A459" s="325">
        <v>1</v>
      </c>
      <c r="B459" s="326"/>
      <c r="C459" s="326"/>
      <c r="D459" s="326"/>
      <c r="E459" s="326"/>
      <c r="F459" s="326"/>
      <c r="G459" s="326"/>
      <c r="H459" s="326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326"/>
      <c r="T459" s="326"/>
      <c r="U459" s="326"/>
      <c r="V459" s="326"/>
      <c r="W459" s="326"/>
      <c r="X459" s="326"/>
      <c r="Y459" s="326"/>
      <c r="Z459" s="326"/>
      <c r="AA459" s="326"/>
      <c r="AB459" s="326"/>
      <c r="AC459" s="326"/>
      <c r="AD459" s="326"/>
      <c r="AE459" s="326"/>
      <c r="AF459" s="326"/>
      <c r="AG459" s="326"/>
      <c r="AH459" s="326"/>
      <c r="AI459" s="326"/>
      <c r="AJ459" s="326"/>
      <c r="AK459" s="327"/>
      <c r="AL459" s="325">
        <v>2</v>
      </c>
      <c r="AM459" s="326"/>
      <c r="AN459" s="326"/>
      <c r="AO459" s="326"/>
      <c r="AP459" s="326"/>
      <c r="AQ459" s="326"/>
      <c r="AR459" s="326"/>
      <c r="AS459" s="326"/>
      <c r="AT459" s="327"/>
      <c r="AU459" s="325">
        <v>3</v>
      </c>
      <c r="AV459" s="326"/>
      <c r="AW459" s="326"/>
      <c r="AX459" s="326"/>
      <c r="AY459" s="326"/>
      <c r="AZ459" s="326"/>
      <c r="BA459" s="326"/>
      <c r="BB459" s="327"/>
      <c r="BC459" s="325">
        <v>4</v>
      </c>
      <c r="BD459" s="326"/>
      <c r="BE459" s="326"/>
      <c r="BF459" s="326"/>
      <c r="BG459" s="326"/>
      <c r="BH459" s="326"/>
      <c r="BI459" s="326"/>
      <c r="BJ459" s="326"/>
      <c r="BK459" s="326"/>
      <c r="BL459" s="326"/>
      <c r="BM459" s="327"/>
      <c r="BN459" s="325">
        <v>5</v>
      </c>
      <c r="BO459" s="326"/>
      <c r="BP459" s="326"/>
      <c r="BQ459" s="326"/>
      <c r="BR459" s="326"/>
      <c r="BS459" s="326"/>
      <c r="BT459" s="326"/>
      <c r="BU459" s="326"/>
      <c r="BV459" s="326"/>
      <c r="BW459" s="326"/>
      <c r="BX459" s="326"/>
      <c r="BY459" s="326"/>
      <c r="BZ459" s="326"/>
      <c r="CA459" s="326"/>
      <c r="CB459" s="327"/>
    </row>
    <row r="460" spans="1:80" s="25" customFormat="1" ht="21.75" customHeight="1">
      <c r="A460" s="315" t="s">
        <v>230</v>
      </c>
      <c r="B460" s="316"/>
      <c r="C460" s="316"/>
      <c r="D460" s="316"/>
      <c r="E460" s="316"/>
      <c r="F460" s="316"/>
      <c r="G460" s="316"/>
      <c r="H460" s="316"/>
      <c r="I460" s="316"/>
      <c r="J460" s="316"/>
      <c r="K460" s="316"/>
      <c r="L460" s="316"/>
      <c r="M460" s="316"/>
      <c r="N460" s="316"/>
      <c r="O460" s="316"/>
      <c r="P460" s="316"/>
      <c r="Q460" s="316"/>
      <c r="R460" s="316"/>
      <c r="S460" s="316"/>
      <c r="T460" s="316"/>
      <c r="U460" s="316"/>
      <c r="V460" s="316"/>
      <c r="W460" s="316"/>
      <c r="X460" s="316"/>
      <c r="Y460" s="316"/>
      <c r="Z460" s="316"/>
      <c r="AA460" s="316"/>
      <c r="AB460" s="316"/>
      <c r="AC460" s="316"/>
      <c r="AD460" s="316"/>
      <c r="AE460" s="316"/>
      <c r="AF460" s="316"/>
      <c r="AG460" s="316"/>
      <c r="AH460" s="316"/>
      <c r="AI460" s="316"/>
      <c r="AJ460" s="316"/>
      <c r="AK460" s="317"/>
      <c r="AL460" s="335">
        <v>150</v>
      </c>
      <c r="AM460" s="335"/>
      <c r="AN460" s="335"/>
      <c r="AO460" s="335"/>
      <c r="AP460" s="335"/>
      <c r="AQ460" s="335"/>
      <c r="AR460" s="335"/>
      <c r="AS460" s="335"/>
      <c r="AT460" s="335"/>
      <c r="AU460" s="335">
        <v>203</v>
      </c>
      <c r="AV460" s="335"/>
      <c r="AW460" s="335"/>
      <c r="AX460" s="335"/>
      <c r="AY460" s="335"/>
      <c r="AZ460" s="335"/>
      <c r="BA460" s="335"/>
      <c r="BB460" s="335"/>
      <c r="BC460" s="335"/>
      <c r="BD460" s="335"/>
      <c r="BE460" s="335"/>
      <c r="BF460" s="335"/>
      <c r="BG460" s="335"/>
      <c r="BH460" s="335"/>
      <c r="BI460" s="335"/>
      <c r="BJ460" s="335"/>
      <c r="BK460" s="335"/>
      <c r="BL460" s="335"/>
      <c r="BM460" s="335"/>
      <c r="BN460" s="374">
        <f>AL460*AU460*BC460</f>
        <v>0</v>
      </c>
      <c r="BO460" s="374"/>
      <c r="BP460" s="374"/>
      <c r="BQ460" s="374"/>
      <c r="BR460" s="374"/>
      <c r="BS460" s="374"/>
      <c r="BT460" s="374"/>
      <c r="BU460" s="374"/>
      <c r="BV460" s="374"/>
      <c r="BW460" s="374"/>
      <c r="BX460" s="374"/>
      <c r="BY460" s="374"/>
      <c r="BZ460" s="374"/>
      <c r="CA460" s="374"/>
      <c r="CB460" s="374"/>
    </row>
    <row r="461" spans="1:80" s="25" customFormat="1" ht="21" customHeight="1">
      <c r="A461" s="315" t="s">
        <v>231</v>
      </c>
      <c r="B461" s="316"/>
      <c r="C461" s="316"/>
      <c r="D461" s="316"/>
      <c r="E461" s="316"/>
      <c r="F461" s="316"/>
      <c r="G461" s="316"/>
      <c r="H461" s="316"/>
      <c r="I461" s="316"/>
      <c r="J461" s="316"/>
      <c r="K461" s="316"/>
      <c r="L461" s="316"/>
      <c r="M461" s="316"/>
      <c r="N461" s="316"/>
      <c r="O461" s="316"/>
      <c r="P461" s="316"/>
      <c r="Q461" s="316"/>
      <c r="R461" s="316"/>
      <c r="S461" s="316"/>
      <c r="T461" s="316"/>
      <c r="U461" s="316"/>
      <c r="V461" s="316"/>
      <c r="W461" s="316"/>
      <c r="X461" s="316"/>
      <c r="Y461" s="316"/>
      <c r="Z461" s="316"/>
      <c r="AA461" s="316"/>
      <c r="AB461" s="316"/>
      <c r="AC461" s="316"/>
      <c r="AD461" s="316"/>
      <c r="AE461" s="316"/>
      <c r="AF461" s="316"/>
      <c r="AG461" s="316"/>
      <c r="AH461" s="316"/>
      <c r="AI461" s="316"/>
      <c r="AJ461" s="316"/>
      <c r="AK461" s="317"/>
      <c r="AL461" s="324">
        <v>70</v>
      </c>
      <c r="AM461" s="324"/>
      <c r="AN461" s="324"/>
      <c r="AO461" s="324"/>
      <c r="AP461" s="324"/>
      <c r="AQ461" s="324"/>
      <c r="AR461" s="324"/>
      <c r="AS461" s="324"/>
      <c r="AT461" s="324"/>
      <c r="AU461" s="324">
        <v>203</v>
      </c>
      <c r="AV461" s="324"/>
      <c r="AW461" s="324"/>
      <c r="AX461" s="324"/>
      <c r="AY461" s="324"/>
      <c r="AZ461" s="324"/>
      <c r="BA461" s="324"/>
      <c r="BB461" s="324"/>
      <c r="BC461" s="324"/>
      <c r="BD461" s="324"/>
      <c r="BE461" s="324"/>
      <c r="BF461" s="324"/>
      <c r="BG461" s="324"/>
      <c r="BH461" s="324"/>
      <c r="BI461" s="324"/>
      <c r="BJ461" s="324"/>
      <c r="BK461" s="324"/>
      <c r="BL461" s="324"/>
      <c r="BM461" s="324"/>
      <c r="BN461" s="374">
        <f>AL461*AU461*BC461</f>
        <v>0</v>
      </c>
      <c r="BO461" s="374"/>
      <c r="BP461" s="374"/>
      <c r="BQ461" s="374"/>
      <c r="BR461" s="374"/>
      <c r="BS461" s="374"/>
      <c r="BT461" s="374"/>
      <c r="BU461" s="374"/>
      <c r="BV461" s="374"/>
      <c r="BW461" s="374"/>
      <c r="BX461" s="374"/>
      <c r="BY461" s="374"/>
      <c r="BZ461" s="374"/>
      <c r="CA461" s="374"/>
      <c r="CB461" s="374"/>
    </row>
    <row r="462" spans="1:80" s="25" customFormat="1" ht="19.5" customHeight="1">
      <c r="A462" s="329" t="s">
        <v>227</v>
      </c>
      <c r="B462" s="330"/>
      <c r="C462" s="330"/>
      <c r="D462" s="330"/>
      <c r="E462" s="330"/>
      <c r="F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  <c r="R462" s="330"/>
      <c r="S462" s="330"/>
      <c r="T462" s="330"/>
      <c r="U462" s="330"/>
      <c r="V462" s="330"/>
      <c r="W462" s="330"/>
      <c r="X462" s="330"/>
      <c r="Y462" s="330"/>
      <c r="Z462" s="330"/>
      <c r="AA462" s="330"/>
      <c r="AB462" s="330"/>
      <c r="AC462" s="330"/>
      <c r="AD462" s="330"/>
      <c r="AE462" s="330"/>
      <c r="AF462" s="330"/>
      <c r="AG462" s="330"/>
      <c r="AH462" s="330"/>
      <c r="AI462" s="330"/>
      <c r="AJ462" s="330"/>
      <c r="AK462" s="331"/>
      <c r="AL462" s="332"/>
      <c r="AM462" s="332"/>
      <c r="AN462" s="332"/>
      <c r="AO462" s="332"/>
      <c r="AP462" s="332"/>
      <c r="AQ462" s="332"/>
      <c r="AR462" s="332"/>
      <c r="AS462" s="332"/>
      <c r="AT462" s="332"/>
      <c r="AU462" s="324"/>
      <c r="AV462" s="324"/>
      <c r="AW462" s="324"/>
      <c r="AX462" s="324"/>
      <c r="AY462" s="324"/>
      <c r="AZ462" s="324"/>
      <c r="BA462" s="324"/>
      <c r="BB462" s="324"/>
      <c r="BC462" s="324"/>
      <c r="BD462" s="324"/>
      <c r="BE462" s="324"/>
      <c r="BF462" s="324"/>
      <c r="BG462" s="324"/>
      <c r="BH462" s="324"/>
      <c r="BI462" s="324"/>
      <c r="BJ462" s="324"/>
      <c r="BK462" s="324"/>
      <c r="BL462" s="324"/>
      <c r="BM462" s="324"/>
      <c r="BN462" s="375">
        <f>SUM(BN460:BN461)</f>
        <v>0</v>
      </c>
      <c r="BO462" s="375"/>
      <c r="BP462" s="375"/>
      <c r="BQ462" s="375"/>
      <c r="BR462" s="375"/>
      <c r="BS462" s="375"/>
      <c r="BT462" s="375"/>
      <c r="BU462" s="375"/>
      <c r="BV462" s="375"/>
      <c r="BW462" s="375"/>
      <c r="BX462" s="375"/>
      <c r="BY462" s="375"/>
      <c r="BZ462" s="375"/>
      <c r="CA462" s="375"/>
      <c r="CB462" s="375"/>
    </row>
    <row r="465" spans="1:80" ht="15.75">
      <c r="A465" s="143" t="s">
        <v>235</v>
      </c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  <c r="AR465" s="143"/>
      <c r="AS465" s="143"/>
      <c r="AT465" s="143"/>
      <c r="AU465" s="143"/>
      <c r="AV465" s="143"/>
      <c r="AW465" s="143"/>
      <c r="AX465" s="143"/>
      <c r="AY465" s="143"/>
      <c r="AZ465" s="143"/>
      <c r="BA465" s="143"/>
      <c r="BB465" s="143"/>
      <c r="BC465" s="143"/>
      <c r="BD465" s="143"/>
      <c r="BE465" s="143"/>
      <c r="BF465" s="143"/>
      <c r="BG465" s="143"/>
      <c r="BH465" s="143"/>
      <c r="BI465" s="143"/>
      <c r="BJ465" s="143"/>
      <c r="BK465" s="143"/>
      <c r="BL465" s="143"/>
      <c r="BM465" s="143"/>
      <c r="BN465" s="143"/>
      <c r="BO465" s="143"/>
      <c r="BP465" s="143"/>
      <c r="BQ465" s="143"/>
      <c r="BR465" s="143"/>
      <c r="BS465" s="143"/>
      <c r="BT465" s="143"/>
      <c r="BU465" s="143"/>
      <c r="BV465" s="143"/>
      <c r="BW465" s="143"/>
      <c r="BX465" s="143"/>
      <c r="BY465" s="143"/>
      <c r="BZ465" s="143"/>
      <c r="CA465" s="143"/>
      <c r="CB465" s="143"/>
    </row>
    <row r="466" spans="1:80" ht="27.75" customHeight="1">
      <c r="A466" s="350" t="s">
        <v>165</v>
      </c>
      <c r="B466" s="350"/>
      <c r="C466" s="350"/>
      <c r="D466" s="350"/>
      <c r="E466" s="350"/>
      <c r="F466" s="350"/>
      <c r="G466" s="350"/>
      <c r="H466" s="350"/>
      <c r="I466" s="350"/>
      <c r="J466" s="350"/>
      <c r="K466" s="350"/>
      <c r="L466" s="350"/>
      <c r="M466" s="350"/>
      <c r="N466" s="350"/>
      <c r="O466" s="350"/>
      <c r="P466" s="350"/>
      <c r="Q466" s="350"/>
      <c r="R466" s="350"/>
      <c r="S466" s="350"/>
      <c r="T466" s="350"/>
      <c r="U466" s="350"/>
      <c r="V466" s="350"/>
      <c r="W466" s="350"/>
      <c r="X466" s="350"/>
      <c r="Y466" s="350"/>
      <c r="Z466" s="350"/>
      <c r="AA466" s="350"/>
      <c r="AB466" s="350"/>
      <c r="AC466" s="350"/>
      <c r="AD466" s="350"/>
      <c r="AE466" s="350"/>
      <c r="AF466" s="350"/>
      <c r="AG466" s="350"/>
      <c r="AH466" s="350"/>
      <c r="AI466" s="350"/>
      <c r="AJ466" s="350"/>
      <c r="AK466" s="350"/>
      <c r="AL466" s="350"/>
      <c r="AM466" s="350"/>
      <c r="AN466" s="350"/>
      <c r="AO466" s="350"/>
      <c r="AP466" s="350"/>
      <c r="AQ466" s="350"/>
      <c r="AR466" s="350"/>
      <c r="AS466" s="350"/>
      <c r="AT466" s="350"/>
      <c r="AU466" s="350"/>
      <c r="AV466" s="350"/>
      <c r="AW466" s="350"/>
      <c r="AX466" s="350"/>
      <c r="AY466" s="350"/>
      <c r="AZ466" s="350"/>
      <c r="BA466" s="350"/>
      <c r="BB466" s="350"/>
      <c r="BC466" s="350"/>
      <c r="BD466" s="350"/>
      <c r="BE466" s="350"/>
      <c r="BF466" s="350"/>
      <c r="BG466" s="350"/>
      <c r="BH466" s="350"/>
      <c r="BI466" s="350"/>
      <c r="BJ466" s="350"/>
      <c r="BK466" s="350"/>
      <c r="BL466" s="350"/>
      <c r="BM466" s="350"/>
      <c r="BN466" s="350"/>
      <c r="BO466" s="350"/>
      <c r="BP466" s="350"/>
      <c r="BQ466" s="350"/>
      <c r="BR466" s="350"/>
      <c r="BS466" s="350"/>
      <c r="BT466" s="350"/>
      <c r="BU466" s="350"/>
      <c r="BV466" s="350"/>
      <c r="BW466" s="350"/>
      <c r="BX466" s="350"/>
      <c r="BY466" s="350"/>
      <c r="BZ466" s="350"/>
      <c r="CA466" s="350"/>
      <c r="CB466" s="350"/>
    </row>
    <row r="467" spans="1:80" ht="15.75">
      <c r="A467" s="6" t="s">
        <v>3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144" t="s">
        <v>157</v>
      </c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  <c r="AQ467" s="144"/>
      <c r="AR467" s="144"/>
      <c r="AS467" s="144"/>
      <c r="AT467" s="144"/>
      <c r="AU467" s="144"/>
      <c r="AV467" s="144"/>
      <c r="AW467" s="144"/>
      <c r="AX467" s="144"/>
      <c r="AY467" s="144"/>
      <c r="AZ467" s="144"/>
      <c r="BA467" s="144"/>
      <c r="BB467" s="144"/>
      <c r="BC467" s="144"/>
      <c r="BD467" s="144"/>
      <c r="BE467" s="144"/>
      <c r="BF467" s="144"/>
      <c r="BG467" s="144"/>
      <c r="BH467" s="144"/>
      <c r="BI467" s="144"/>
      <c r="BJ467" s="144"/>
      <c r="BK467" s="144"/>
      <c r="BL467" s="144"/>
      <c r="BM467" s="144"/>
      <c r="BN467" s="144"/>
      <c r="BO467" s="144"/>
      <c r="BP467" s="144"/>
      <c r="BQ467" s="144"/>
      <c r="BR467" s="144"/>
      <c r="BS467" s="144"/>
      <c r="BT467" s="144"/>
      <c r="BU467" s="144"/>
      <c r="BV467" s="144"/>
      <c r="BW467" s="144"/>
      <c r="BX467" s="144"/>
      <c r="BY467" s="144"/>
      <c r="BZ467" s="144"/>
      <c r="CA467" s="144"/>
      <c r="CB467" s="144"/>
    </row>
    <row r="468" spans="1:80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</row>
    <row r="469" spans="1:80" ht="15.75">
      <c r="A469" s="6" t="s">
        <v>4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145" t="s">
        <v>162</v>
      </c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  <c r="BQ469" s="145"/>
      <c r="BR469" s="145"/>
      <c r="BS469" s="145"/>
      <c r="BT469" s="145"/>
      <c r="BU469" s="145"/>
      <c r="BV469" s="145"/>
      <c r="BW469" s="145"/>
      <c r="BX469" s="145"/>
      <c r="BY469" s="145"/>
      <c r="BZ469" s="145"/>
      <c r="CA469" s="145"/>
      <c r="CB469" s="145"/>
    </row>
    <row r="470" spans="1:80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</row>
    <row r="471" spans="1:80" ht="12.75">
      <c r="A471" s="137" t="s">
        <v>6</v>
      </c>
      <c r="B471" s="138"/>
      <c r="C471" s="138"/>
      <c r="D471" s="139"/>
      <c r="E471" s="137" t="s">
        <v>34</v>
      </c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  <c r="AA471" s="138"/>
      <c r="AB471" s="138"/>
      <c r="AC471" s="138"/>
      <c r="AD471" s="138"/>
      <c r="AE471" s="138"/>
      <c r="AF471" s="138"/>
      <c r="AG471" s="138"/>
      <c r="AH471" s="138"/>
      <c r="AI471" s="138"/>
      <c r="AJ471" s="138"/>
      <c r="AK471" s="138"/>
      <c r="AL471" s="138"/>
      <c r="AM471" s="138"/>
      <c r="AN471" s="138"/>
      <c r="AO471" s="138"/>
      <c r="AP471" s="138"/>
      <c r="AQ471" s="138"/>
      <c r="AR471" s="139"/>
      <c r="AS471" s="341" t="s">
        <v>39</v>
      </c>
      <c r="AT471" s="342"/>
      <c r="AU471" s="342"/>
      <c r="AV471" s="342"/>
      <c r="AW471" s="342"/>
      <c r="AX471" s="342"/>
      <c r="AY471" s="342"/>
      <c r="AZ471" s="342"/>
      <c r="BA471" s="342"/>
      <c r="BB471" s="343"/>
      <c r="BC471" s="137" t="s">
        <v>120</v>
      </c>
      <c r="BD471" s="138"/>
      <c r="BE471" s="138"/>
      <c r="BF471" s="138"/>
      <c r="BG471" s="138"/>
      <c r="BH471" s="138"/>
      <c r="BI471" s="138"/>
      <c r="BJ471" s="138"/>
      <c r="BK471" s="138"/>
      <c r="BL471" s="138"/>
      <c r="BM471" s="139"/>
      <c r="BN471" s="137" t="s">
        <v>43</v>
      </c>
      <c r="BO471" s="138"/>
      <c r="BP471" s="138"/>
      <c r="BQ471" s="138"/>
      <c r="BR471" s="138"/>
      <c r="BS471" s="138"/>
      <c r="BT471" s="138"/>
      <c r="BU471" s="138"/>
      <c r="BV471" s="138"/>
      <c r="BW471" s="138"/>
      <c r="BX471" s="138"/>
      <c r="BY471" s="138"/>
      <c r="BZ471" s="138"/>
      <c r="CA471" s="138"/>
      <c r="CB471" s="139"/>
    </row>
    <row r="472" spans="1:80" ht="12.75">
      <c r="A472" s="134" t="s">
        <v>7</v>
      </c>
      <c r="B472" s="135"/>
      <c r="C472" s="135"/>
      <c r="D472" s="136"/>
      <c r="E472" s="134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  <c r="AF472" s="135"/>
      <c r="AG472" s="135"/>
      <c r="AH472" s="135"/>
      <c r="AI472" s="135"/>
      <c r="AJ472" s="135"/>
      <c r="AK472" s="135"/>
      <c r="AL472" s="135"/>
      <c r="AM472" s="135"/>
      <c r="AN472" s="135"/>
      <c r="AO472" s="135"/>
      <c r="AP472" s="135"/>
      <c r="AQ472" s="135"/>
      <c r="AR472" s="136"/>
      <c r="AS472" s="344"/>
      <c r="AT472" s="345"/>
      <c r="AU472" s="345"/>
      <c r="AV472" s="345"/>
      <c r="AW472" s="345"/>
      <c r="AX472" s="345"/>
      <c r="AY472" s="345"/>
      <c r="AZ472" s="345"/>
      <c r="BA472" s="345"/>
      <c r="BB472" s="346"/>
      <c r="BC472" s="134" t="s">
        <v>121</v>
      </c>
      <c r="BD472" s="135"/>
      <c r="BE472" s="135"/>
      <c r="BF472" s="135"/>
      <c r="BG472" s="135"/>
      <c r="BH472" s="135"/>
      <c r="BI472" s="135"/>
      <c r="BJ472" s="135"/>
      <c r="BK472" s="135"/>
      <c r="BL472" s="135"/>
      <c r="BM472" s="136"/>
      <c r="BN472" s="134" t="s">
        <v>132</v>
      </c>
      <c r="BO472" s="135"/>
      <c r="BP472" s="135"/>
      <c r="BQ472" s="135"/>
      <c r="BR472" s="135"/>
      <c r="BS472" s="135"/>
      <c r="BT472" s="135"/>
      <c r="BU472" s="135"/>
      <c r="BV472" s="135"/>
      <c r="BW472" s="135"/>
      <c r="BX472" s="135"/>
      <c r="BY472" s="135"/>
      <c r="BZ472" s="135"/>
      <c r="CA472" s="135"/>
      <c r="CB472" s="136"/>
    </row>
    <row r="473" spans="1:80" ht="12.75">
      <c r="A473" s="134"/>
      <c r="B473" s="135"/>
      <c r="C473" s="135"/>
      <c r="D473" s="136"/>
      <c r="E473" s="151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2"/>
      <c r="AJ473" s="152"/>
      <c r="AK473" s="152"/>
      <c r="AL473" s="152"/>
      <c r="AM473" s="152"/>
      <c r="AN473" s="152"/>
      <c r="AO473" s="152"/>
      <c r="AP473" s="152"/>
      <c r="AQ473" s="152"/>
      <c r="AR473" s="153"/>
      <c r="AS473" s="347"/>
      <c r="AT473" s="348"/>
      <c r="AU473" s="348"/>
      <c r="AV473" s="348"/>
      <c r="AW473" s="348"/>
      <c r="AX473" s="348"/>
      <c r="AY473" s="348"/>
      <c r="AZ473" s="348"/>
      <c r="BA473" s="348"/>
      <c r="BB473" s="349"/>
      <c r="BC473" s="134" t="s">
        <v>38</v>
      </c>
      <c r="BD473" s="135"/>
      <c r="BE473" s="135"/>
      <c r="BF473" s="135"/>
      <c r="BG473" s="135"/>
      <c r="BH473" s="135"/>
      <c r="BI473" s="135"/>
      <c r="BJ473" s="135"/>
      <c r="BK473" s="135"/>
      <c r="BL473" s="135"/>
      <c r="BM473" s="136"/>
      <c r="BN473" s="134"/>
      <c r="BO473" s="135"/>
      <c r="BP473" s="135"/>
      <c r="BQ473" s="135"/>
      <c r="BR473" s="135"/>
      <c r="BS473" s="135"/>
      <c r="BT473" s="135"/>
      <c r="BU473" s="135"/>
      <c r="BV473" s="135"/>
      <c r="BW473" s="135"/>
      <c r="BX473" s="135"/>
      <c r="BY473" s="135"/>
      <c r="BZ473" s="135"/>
      <c r="CA473" s="135"/>
      <c r="CB473" s="136"/>
    </row>
    <row r="474" spans="1:80" ht="12.75">
      <c r="A474" s="131">
        <v>1</v>
      </c>
      <c r="B474" s="132"/>
      <c r="C474" s="132"/>
      <c r="D474" s="133"/>
      <c r="E474" s="131">
        <v>2</v>
      </c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32"/>
      <c r="AK474" s="132"/>
      <c r="AL474" s="132"/>
      <c r="AM474" s="132"/>
      <c r="AN474" s="132"/>
      <c r="AO474" s="132"/>
      <c r="AP474" s="132"/>
      <c r="AQ474" s="132"/>
      <c r="AR474" s="133"/>
      <c r="AS474" s="131">
        <v>3</v>
      </c>
      <c r="AT474" s="132"/>
      <c r="AU474" s="132"/>
      <c r="AV474" s="132"/>
      <c r="AW474" s="132"/>
      <c r="AX474" s="132"/>
      <c r="AY474" s="132"/>
      <c r="AZ474" s="132"/>
      <c r="BA474" s="132"/>
      <c r="BB474" s="133"/>
      <c r="BC474" s="131">
        <v>4</v>
      </c>
      <c r="BD474" s="132"/>
      <c r="BE474" s="132"/>
      <c r="BF474" s="132"/>
      <c r="BG474" s="132"/>
      <c r="BH474" s="132"/>
      <c r="BI474" s="132"/>
      <c r="BJ474" s="132"/>
      <c r="BK474" s="132"/>
      <c r="BL474" s="132"/>
      <c r="BM474" s="133"/>
      <c r="BN474" s="131">
        <v>5</v>
      </c>
      <c r="BO474" s="132"/>
      <c r="BP474" s="132"/>
      <c r="BQ474" s="132"/>
      <c r="BR474" s="132"/>
      <c r="BS474" s="132"/>
      <c r="BT474" s="132"/>
      <c r="BU474" s="132"/>
      <c r="BV474" s="132"/>
      <c r="BW474" s="132"/>
      <c r="BX474" s="132"/>
      <c r="BY474" s="132"/>
      <c r="BZ474" s="132"/>
      <c r="CA474" s="132"/>
      <c r="CB474" s="133"/>
    </row>
    <row r="475" spans="1:80" ht="15.75">
      <c r="A475" s="234">
        <v>1</v>
      </c>
      <c r="B475" s="235"/>
      <c r="C475" s="235"/>
      <c r="D475" s="236"/>
      <c r="E475" s="125" t="s">
        <v>307</v>
      </c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  <c r="AH475" s="126"/>
      <c r="AI475" s="126"/>
      <c r="AJ475" s="126"/>
      <c r="AK475" s="126"/>
      <c r="AL475" s="126"/>
      <c r="AM475" s="126"/>
      <c r="AN475" s="126"/>
      <c r="AO475" s="126"/>
      <c r="AP475" s="126"/>
      <c r="AQ475" s="126"/>
      <c r="AR475" s="127"/>
      <c r="AS475" s="228">
        <v>3</v>
      </c>
      <c r="AT475" s="229"/>
      <c r="AU475" s="229"/>
      <c r="AV475" s="229"/>
      <c r="AW475" s="229"/>
      <c r="AX475" s="229"/>
      <c r="AY475" s="229"/>
      <c r="AZ475" s="229"/>
      <c r="BA475" s="229"/>
      <c r="BB475" s="230"/>
      <c r="BC475" s="240">
        <v>200</v>
      </c>
      <c r="BD475" s="241"/>
      <c r="BE475" s="241"/>
      <c r="BF475" s="241"/>
      <c r="BG475" s="241"/>
      <c r="BH475" s="241"/>
      <c r="BI475" s="241"/>
      <c r="BJ475" s="241"/>
      <c r="BK475" s="241"/>
      <c r="BL475" s="241"/>
      <c r="BM475" s="242"/>
      <c r="BN475" s="243">
        <f aca="true" t="shared" si="5" ref="BN475:BN511">AS475*BC475</f>
        <v>600</v>
      </c>
      <c r="BO475" s="244"/>
      <c r="BP475" s="244"/>
      <c r="BQ475" s="244"/>
      <c r="BR475" s="244"/>
      <c r="BS475" s="244"/>
      <c r="BT475" s="244"/>
      <c r="BU475" s="244"/>
      <c r="BV475" s="244"/>
      <c r="BW475" s="244"/>
      <c r="BX475" s="244"/>
      <c r="BY475" s="244"/>
      <c r="BZ475" s="244"/>
      <c r="CA475" s="244"/>
      <c r="CB475" s="245"/>
    </row>
    <row r="476" spans="1:80" ht="15.75">
      <c r="A476" s="234">
        <v>2</v>
      </c>
      <c r="B476" s="235"/>
      <c r="C476" s="235"/>
      <c r="D476" s="236"/>
      <c r="E476" s="125" t="s">
        <v>308</v>
      </c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  <c r="AH476" s="126"/>
      <c r="AI476" s="126"/>
      <c r="AJ476" s="126"/>
      <c r="AK476" s="126"/>
      <c r="AL476" s="126"/>
      <c r="AM476" s="126"/>
      <c r="AN476" s="126"/>
      <c r="AO476" s="126"/>
      <c r="AP476" s="126"/>
      <c r="AQ476" s="126"/>
      <c r="AR476" s="127"/>
      <c r="AS476" s="228">
        <v>100</v>
      </c>
      <c r="AT476" s="229"/>
      <c r="AU476" s="229"/>
      <c r="AV476" s="229"/>
      <c r="AW476" s="229"/>
      <c r="AX476" s="229"/>
      <c r="AY476" s="229"/>
      <c r="AZ476" s="229"/>
      <c r="BA476" s="229"/>
      <c r="BB476" s="230"/>
      <c r="BC476" s="240">
        <v>320</v>
      </c>
      <c r="BD476" s="241"/>
      <c r="BE476" s="241"/>
      <c r="BF476" s="241"/>
      <c r="BG476" s="241"/>
      <c r="BH476" s="241"/>
      <c r="BI476" s="241"/>
      <c r="BJ476" s="241"/>
      <c r="BK476" s="241"/>
      <c r="BL476" s="241"/>
      <c r="BM476" s="242"/>
      <c r="BN476" s="243">
        <f t="shared" si="5"/>
        <v>32000</v>
      </c>
      <c r="BO476" s="244"/>
      <c r="BP476" s="244"/>
      <c r="BQ476" s="244"/>
      <c r="BR476" s="244"/>
      <c r="BS476" s="244"/>
      <c r="BT476" s="244"/>
      <c r="BU476" s="244"/>
      <c r="BV476" s="244"/>
      <c r="BW476" s="244"/>
      <c r="BX476" s="244"/>
      <c r="BY476" s="244"/>
      <c r="BZ476" s="244"/>
      <c r="CA476" s="244"/>
      <c r="CB476" s="245"/>
    </row>
    <row r="477" spans="1:80" ht="15.75">
      <c r="A477" s="234">
        <v>3</v>
      </c>
      <c r="B477" s="235"/>
      <c r="C477" s="235"/>
      <c r="D477" s="236"/>
      <c r="E477" s="125" t="s">
        <v>385</v>
      </c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  <c r="AH477" s="126"/>
      <c r="AI477" s="126"/>
      <c r="AJ477" s="126"/>
      <c r="AK477" s="126"/>
      <c r="AL477" s="126"/>
      <c r="AM477" s="126"/>
      <c r="AN477" s="126"/>
      <c r="AO477" s="126"/>
      <c r="AP477" s="126"/>
      <c r="AQ477" s="126"/>
      <c r="AR477" s="127"/>
      <c r="AS477" s="228">
        <v>50</v>
      </c>
      <c r="AT477" s="229"/>
      <c r="AU477" s="229"/>
      <c r="AV477" s="229"/>
      <c r="AW477" s="229"/>
      <c r="AX477" s="229"/>
      <c r="AY477" s="229"/>
      <c r="AZ477" s="229"/>
      <c r="BA477" s="229"/>
      <c r="BB477" s="230"/>
      <c r="BC477" s="240">
        <v>200</v>
      </c>
      <c r="BD477" s="241"/>
      <c r="BE477" s="241"/>
      <c r="BF477" s="241"/>
      <c r="BG477" s="241"/>
      <c r="BH477" s="241"/>
      <c r="BI477" s="241"/>
      <c r="BJ477" s="241"/>
      <c r="BK477" s="241"/>
      <c r="BL477" s="241"/>
      <c r="BM477" s="242"/>
      <c r="BN477" s="243">
        <f aca="true" t="shared" si="6" ref="BN477:BN494">AS477*BC477</f>
        <v>10000</v>
      </c>
      <c r="BO477" s="244"/>
      <c r="BP477" s="244"/>
      <c r="BQ477" s="244"/>
      <c r="BR477" s="244"/>
      <c r="BS477" s="244"/>
      <c r="BT477" s="244"/>
      <c r="BU477" s="244"/>
      <c r="BV477" s="244"/>
      <c r="BW477" s="244"/>
      <c r="BX477" s="244"/>
      <c r="BY477" s="244"/>
      <c r="BZ477" s="244"/>
      <c r="CA477" s="244"/>
      <c r="CB477" s="245"/>
    </row>
    <row r="478" spans="1:80" ht="15.75">
      <c r="A478" s="234">
        <v>4</v>
      </c>
      <c r="B478" s="235"/>
      <c r="C478" s="235"/>
      <c r="D478" s="236"/>
      <c r="E478" s="125" t="s">
        <v>386</v>
      </c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  <c r="AG478" s="126"/>
      <c r="AH478" s="126"/>
      <c r="AI478" s="126"/>
      <c r="AJ478" s="126"/>
      <c r="AK478" s="126"/>
      <c r="AL478" s="126"/>
      <c r="AM478" s="126"/>
      <c r="AN478" s="126"/>
      <c r="AO478" s="126"/>
      <c r="AP478" s="126"/>
      <c r="AQ478" s="126"/>
      <c r="AR478" s="127"/>
      <c r="AS478" s="228">
        <v>50</v>
      </c>
      <c r="AT478" s="229"/>
      <c r="AU478" s="229"/>
      <c r="AV478" s="229"/>
      <c r="AW478" s="229"/>
      <c r="AX478" s="229"/>
      <c r="AY478" s="229"/>
      <c r="AZ478" s="229"/>
      <c r="BA478" s="229"/>
      <c r="BB478" s="230"/>
      <c r="BC478" s="240">
        <v>20</v>
      </c>
      <c r="BD478" s="241"/>
      <c r="BE478" s="241"/>
      <c r="BF478" s="241"/>
      <c r="BG478" s="241"/>
      <c r="BH478" s="241"/>
      <c r="BI478" s="241"/>
      <c r="BJ478" s="241"/>
      <c r="BK478" s="241"/>
      <c r="BL478" s="241"/>
      <c r="BM478" s="242"/>
      <c r="BN478" s="243">
        <f t="shared" si="6"/>
        <v>1000</v>
      </c>
      <c r="BO478" s="244"/>
      <c r="BP478" s="244"/>
      <c r="BQ478" s="244"/>
      <c r="BR478" s="244"/>
      <c r="BS478" s="244"/>
      <c r="BT478" s="244"/>
      <c r="BU478" s="244"/>
      <c r="BV478" s="244"/>
      <c r="BW478" s="244"/>
      <c r="BX478" s="244"/>
      <c r="BY478" s="244"/>
      <c r="BZ478" s="244"/>
      <c r="CA478" s="244"/>
      <c r="CB478" s="245"/>
    </row>
    <row r="479" spans="1:80" ht="15.75">
      <c r="A479" s="234">
        <v>5</v>
      </c>
      <c r="B479" s="235"/>
      <c r="C479" s="235"/>
      <c r="D479" s="236"/>
      <c r="E479" s="125" t="s">
        <v>387</v>
      </c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  <c r="AG479" s="126"/>
      <c r="AH479" s="126"/>
      <c r="AI479" s="126"/>
      <c r="AJ479" s="126"/>
      <c r="AK479" s="126"/>
      <c r="AL479" s="126"/>
      <c r="AM479" s="126"/>
      <c r="AN479" s="126"/>
      <c r="AO479" s="126"/>
      <c r="AP479" s="126"/>
      <c r="AQ479" s="126"/>
      <c r="AR479" s="127"/>
      <c r="AS479" s="228">
        <v>50</v>
      </c>
      <c r="AT479" s="229"/>
      <c r="AU479" s="229"/>
      <c r="AV479" s="229"/>
      <c r="AW479" s="229"/>
      <c r="AX479" s="229"/>
      <c r="AY479" s="229"/>
      <c r="AZ479" s="229"/>
      <c r="BA479" s="229"/>
      <c r="BB479" s="230"/>
      <c r="BC479" s="240">
        <v>10</v>
      </c>
      <c r="BD479" s="241"/>
      <c r="BE479" s="241"/>
      <c r="BF479" s="241"/>
      <c r="BG479" s="241"/>
      <c r="BH479" s="241"/>
      <c r="BI479" s="241"/>
      <c r="BJ479" s="241"/>
      <c r="BK479" s="241"/>
      <c r="BL479" s="241"/>
      <c r="BM479" s="242"/>
      <c r="BN479" s="243">
        <f t="shared" si="6"/>
        <v>500</v>
      </c>
      <c r="BO479" s="244"/>
      <c r="BP479" s="244"/>
      <c r="BQ479" s="244"/>
      <c r="BR479" s="244"/>
      <c r="BS479" s="244"/>
      <c r="BT479" s="244"/>
      <c r="BU479" s="244"/>
      <c r="BV479" s="244"/>
      <c r="BW479" s="244"/>
      <c r="BX479" s="244"/>
      <c r="BY479" s="244"/>
      <c r="BZ479" s="244"/>
      <c r="CA479" s="244"/>
      <c r="CB479" s="245"/>
    </row>
    <row r="480" spans="1:80" ht="15.75">
      <c r="A480" s="234">
        <v>6</v>
      </c>
      <c r="B480" s="235"/>
      <c r="C480" s="235"/>
      <c r="D480" s="236"/>
      <c r="E480" s="125" t="s">
        <v>388</v>
      </c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  <c r="AH480" s="126"/>
      <c r="AI480" s="126"/>
      <c r="AJ480" s="126"/>
      <c r="AK480" s="126"/>
      <c r="AL480" s="126"/>
      <c r="AM480" s="126"/>
      <c r="AN480" s="126"/>
      <c r="AO480" s="126"/>
      <c r="AP480" s="126"/>
      <c r="AQ480" s="126"/>
      <c r="AR480" s="127"/>
      <c r="AS480" s="228">
        <v>20</v>
      </c>
      <c r="AT480" s="229"/>
      <c r="AU480" s="229"/>
      <c r="AV480" s="229"/>
      <c r="AW480" s="229"/>
      <c r="AX480" s="229"/>
      <c r="AY480" s="229"/>
      <c r="AZ480" s="229"/>
      <c r="BA480" s="229"/>
      <c r="BB480" s="230"/>
      <c r="BC480" s="240">
        <v>50</v>
      </c>
      <c r="BD480" s="241"/>
      <c r="BE480" s="241"/>
      <c r="BF480" s="241"/>
      <c r="BG480" s="241"/>
      <c r="BH480" s="241"/>
      <c r="BI480" s="241"/>
      <c r="BJ480" s="241"/>
      <c r="BK480" s="241"/>
      <c r="BL480" s="241"/>
      <c r="BM480" s="242"/>
      <c r="BN480" s="243">
        <f t="shared" si="6"/>
        <v>1000</v>
      </c>
      <c r="BO480" s="244"/>
      <c r="BP480" s="244"/>
      <c r="BQ480" s="244"/>
      <c r="BR480" s="244"/>
      <c r="BS480" s="244"/>
      <c r="BT480" s="244"/>
      <c r="BU480" s="244"/>
      <c r="BV480" s="244"/>
      <c r="BW480" s="244"/>
      <c r="BX480" s="244"/>
      <c r="BY480" s="244"/>
      <c r="BZ480" s="244"/>
      <c r="CA480" s="244"/>
      <c r="CB480" s="245"/>
    </row>
    <row r="481" spans="1:80" ht="15.75">
      <c r="A481" s="234">
        <v>7</v>
      </c>
      <c r="B481" s="235"/>
      <c r="C481" s="235"/>
      <c r="D481" s="236"/>
      <c r="E481" s="125" t="s">
        <v>389</v>
      </c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  <c r="AH481" s="126"/>
      <c r="AI481" s="126"/>
      <c r="AJ481" s="126"/>
      <c r="AK481" s="126"/>
      <c r="AL481" s="126"/>
      <c r="AM481" s="126"/>
      <c r="AN481" s="126"/>
      <c r="AO481" s="126"/>
      <c r="AP481" s="126"/>
      <c r="AQ481" s="126"/>
      <c r="AR481" s="127"/>
      <c r="AS481" s="228">
        <v>100</v>
      </c>
      <c r="AT481" s="229"/>
      <c r="AU481" s="229"/>
      <c r="AV481" s="229"/>
      <c r="AW481" s="229"/>
      <c r="AX481" s="229"/>
      <c r="AY481" s="229"/>
      <c r="AZ481" s="229"/>
      <c r="BA481" s="229"/>
      <c r="BB481" s="230"/>
      <c r="BC481" s="240">
        <v>30</v>
      </c>
      <c r="BD481" s="241"/>
      <c r="BE481" s="241"/>
      <c r="BF481" s="241"/>
      <c r="BG481" s="241"/>
      <c r="BH481" s="241"/>
      <c r="BI481" s="241"/>
      <c r="BJ481" s="241"/>
      <c r="BK481" s="241"/>
      <c r="BL481" s="241"/>
      <c r="BM481" s="242"/>
      <c r="BN481" s="243">
        <f t="shared" si="6"/>
        <v>3000</v>
      </c>
      <c r="BO481" s="244"/>
      <c r="BP481" s="244"/>
      <c r="BQ481" s="244"/>
      <c r="BR481" s="244"/>
      <c r="BS481" s="244"/>
      <c r="BT481" s="244"/>
      <c r="BU481" s="244"/>
      <c r="BV481" s="244"/>
      <c r="BW481" s="244"/>
      <c r="BX481" s="244"/>
      <c r="BY481" s="244"/>
      <c r="BZ481" s="244"/>
      <c r="CA481" s="244"/>
      <c r="CB481" s="245"/>
    </row>
    <row r="482" spans="1:80" ht="15.75">
      <c r="A482" s="234">
        <v>8</v>
      </c>
      <c r="B482" s="235"/>
      <c r="C482" s="235"/>
      <c r="D482" s="236"/>
      <c r="E482" s="125" t="s">
        <v>390</v>
      </c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  <c r="AH482" s="126"/>
      <c r="AI482" s="126"/>
      <c r="AJ482" s="126"/>
      <c r="AK482" s="126"/>
      <c r="AL482" s="126"/>
      <c r="AM482" s="126"/>
      <c r="AN482" s="126"/>
      <c r="AO482" s="126"/>
      <c r="AP482" s="126"/>
      <c r="AQ482" s="126"/>
      <c r="AR482" s="127"/>
      <c r="AS482" s="228">
        <v>80</v>
      </c>
      <c r="AT482" s="229"/>
      <c r="AU482" s="229"/>
      <c r="AV482" s="229"/>
      <c r="AW482" s="229"/>
      <c r="AX482" s="229"/>
      <c r="AY482" s="229"/>
      <c r="AZ482" s="229"/>
      <c r="BA482" s="229"/>
      <c r="BB482" s="230"/>
      <c r="BC482" s="240">
        <v>25</v>
      </c>
      <c r="BD482" s="241"/>
      <c r="BE482" s="241"/>
      <c r="BF482" s="241"/>
      <c r="BG482" s="241"/>
      <c r="BH482" s="241"/>
      <c r="BI482" s="241"/>
      <c r="BJ482" s="241"/>
      <c r="BK482" s="241"/>
      <c r="BL482" s="241"/>
      <c r="BM482" s="242"/>
      <c r="BN482" s="243">
        <f t="shared" si="6"/>
        <v>2000</v>
      </c>
      <c r="BO482" s="244"/>
      <c r="BP482" s="244"/>
      <c r="BQ482" s="244"/>
      <c r="BR482" s="244"/>
      <c r="BS482" s="244"/>
      <c r="BT482" s="244"/>
      <c r="BU482" s="244"/>
      <c r="BV482" s="244"/>
      <c r="BW482" s="244"/>
      <c r="BX482" s="244"/>
      <c r="BY482" s="244"/>
      <c r="BZ482" s="244"/>
      <c r="CA482" s="244"/>
      <c r="CB482" s="245"/>
    </row>
    <row r="483" spans="1:80" ht="15.75">
      <c r="A483" s="234">
        <v>9</v>
      </c>
      <c r="B483" s="235"/>
      <c r="C483" s="235"/>
      <c r="D483" s="236"/>
      <c r="E483" s="125" t="s">
        <v>391</v>
      </c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  <c r="AH483" s="126"/>
      <c r="AI483" s="126"/>
      <c r="AJ483" s="126"/>
      <c r="AK483" s="126"/>
      <c r="AL483" s="126"/>
      <c r="AM483" s="126"/>
      <c r="AN483" s="126"/>
      <c r="AO483" s="126"/>
      <c r="AP483" s="126"/>
      <c r="AQ483" s="126"/>
      <c r="AR483" s="127"/>
      <c r="AS483" s="228">
        <v>75</v>
      </c>
      <c r="AT483" s="229"/>
      <c r="AU483" s="229"/>
      <c r="AV483" s="229"/>
      <c r="AW483" s="229"/>
      <c r="AX483" s="229"/>
      <c r="AY483" s="229"/>
      <c r="AZ483" s="229"/>
      <c r="BA483" s="229"/>
      <c r="BB483" s="230"/>
      <c r="BC483" s="240">
        <v>30</v>
      </c>
      <c r="BD483" s="241"/>
      <c r="BE483" s="241"/>
      <c r="BF483" s="241"/>
      <c r="BG483" s="241"/>
      <c r="BH483" s="241"/>
      <c r="BI483" s="241"/>
      <c r="BJ483" s="241"/>
      <c r="BK483" s="241"/>
      <c r="BL483" s="241"/>
      <c r="BM483" s="242"/>
      <c r="BN483" s="243">
        <f t="shared" si="6"/>
        <v>2250</v>
      </c>
      <c r="BO483" s="244"/>
      <c r="BP483" s="244"/>
      <c r="BQ483" s="244"/>
      <c r="BR483" s="244"/>
      <c r="BS483" s="244"/>
      <c r="BT483" s="244"/>
      <c r="BU483" s="244"/>
      <c r="BV483" s="244"/>
      <c r="BW483" s="244"/>
      <c r="BX483" s="244"/>
      <c r="BY483" s="244"/>
      <c r="BZ483" s="244"/>
      <c r="CA483" s="244"/>
      <c r="CB483" s="245"/>
    </row>
    <row r="484" spans="1:80" ht="15.75">
      <c r="A484" s="234">
        <v>10</v>
      </c>
      <c r="B484" s="235"/>
      <c r="C484" s="235"/>
      <c r="D484" s="236"/>
      <c r="E484" s="125" t="s">
        <v>392</v>
      </c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  <c r="AH484" s="126"/>
      <c r="AI484" s="126"/>
      <c r="AJ484" s="126"/>
      <c r="AK484" s="126"/>
      <c r="AL484" s="126"/>
      <c r="AM484" s="126"/>
      <c r="AN484" s="126"/>
      <c r="AO484" s="126"/>
      <c r="AP484" s="126"/>
      <c r="AQ484" s="126"/>
      <c r="AR484" s="127"/>
      <c r="AS484" s="228">
        <v>50</v>
      </c>
      <c r="AT484" s="229"/>
      <c r="AU484" s="229"/>
      <c r="AV484" s="229"/>
      <c r="AW484" s="229"/>
      <c r="AX484" s="229"/>
      <c r="AY484" s="229"/>
      <c r="AZ484" s="229"/>
      <c r="BA484" s="229"/>
      <c r="BB484" s="230"/>
      <c r="BC484" s="240">
        <v>150</v>
      </c>
      <c r="BD484" s="241"/>
      <c r="BE484" s="241"/>
      <c r="BF484" s="241"/>
      <c r="BG484" s="241"/>
      <c r="BH484" s="241"/>
      <c r="BI484" s="241"/>
      <c r="BJ484" s="241"/>
      <c r="BK484" s="241"/>
      <c r="BL484" s="241"/>
      <c r="BM484" s="242"/>
      <c r="BN484" s="243">
        <f t="shared" si="6"/>
        <v>7500</v>
      </c>
      <c r="BO484" s="244"/>
      <c r="BP484" s="244"/>
      <c r="BQ484" s="244"/>
      <c r="BR484" s="244"/>
      <c r="BS484" s="244"/>
      <c r="BT484" s="244"/>
      <c r="BU484" s="244"/>
      <c r="BV484" s="244"/>
      <c r="BW484" s="244"/>
      <c r="BX484" s="244"/>
      <c r="BY484" s="244"/>
      <c r="BZ484" s="244"/>
      <c r="CA484" s="244"/>
      <c r="CB484" s="245"/>
    </row>
    <row r="485" spans="1:80" ht="15.75">
      <c r="A485" s="234">
        <v>11</v>
      </c>
      <c r="B485" s="235"/>
      <c r="C485" s="235"/>
      <c r="D485" s="236"/>
      <c r="E485" s="125" t="s">
        <v>393</v>
      </c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  <c r="AH485" s="126"/>
      <c r="AI485" s="126"/>
      <c r="AJ485" s="126"/>
      <c r="AK485" s="126"/>
      <c r="AL485" s="126"/>
      <c r="AM485" s="126"/>
      <c r="AN485" s="126"/>
      <c r="AO485" s="126"/>
      <c r="AP485" s="126"/>
      <c r="AQ485" s="126"/>
      <c r="AR485" s="127"/>
      <c r="AS485" s="228">
        <v>5</v>
      </c>
      <c r="AT485" s="229"/>
      <c r="AU485" s="229"/>
      <c r="AV485" s="229"/>
      <c r="AW485" s="229"/>
      <c r="AX485" s="229"/>
      <c r="AY485" s="229"/>
      <c r="AZ485" s="229"/>
      <c r="BA485" s="229"/>
      <c r="BB485" s="230"/>
      <c r="BC485" s="240">
        <v>30</v>
      </c>
      <c r="BD485" s="241"/>
      <c r="BE485" s="241"/>
      <c r="BF485" s="241"/>
      <c r="BG485" s="241"/>
      <c r="BH485" s="241"/>
      <c r="BI485" s="241"/>
      <c r="BJ485" s="241"/>
      <c r="BK485" s="241"/>
      <c r="BL485" s="241"/>
      <c r="BM485" s="242"/>
      <c r="BN485" s="243">
        <f t="shared" si="6"/>
        <v>150</v>
      </c>
      <c r="BO485" s="244"/>
      <c r="BP485" s="244"/>
      <c r="BQ485" s="244"/>
      <c r="BR485" s="244"/>
      <c r="BS485" s="244"/>
      <c r="BT485" s="244"/>
      <c r="BU485" s="244"/>
      <c r="BV485" s="244"/>
      <c r="BW485" s="244"/>
      <c r="BX485" s="244"/>
      <c r="BY485" s="244"/>
      <c r="BZ485" s="244"/>
      <c r="CA485" s="244"/>
      <c r="CB485" s="245"/>
    </row>
    <row r="486" spans="1:80" ht="15.75">
      <c r="A486" s="234">
        <v>12</v>
      </c>
      <c r="B486" s="235"/>
      <c r="C486" s="235"/>
      <c r="D486" s="236"/>
      <c r="E486" s="125" t="s">
        <v>394</v>
      </c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  <c r="AG486" s="126"/>
      <c r="AH486" s="126"/>
      <c r="AI486" s="126"/>
      <c r="AJ486" s="126"/>
      <c r="AK486" s="126"/>
      <c r="AL486" s="126"/>
      <c r="AM486" s="126"/>
      <c r="AN486" s="126"/>
      <c r="AO486" s="126"/>
      <c r="AP486" s="126"/>
      <c r="AQ486" s="126"/>
      <c r="AR486" s="127"/>
      <c r="AS486" s="228">
        <v>5</v>
      </c>
      <c r="AT486" s="229"/>
      <c r="AU486" s="229"/>
      <c r="AV486" s="229"/>
      <c r="AW486" s="229"/>
      <c r="AX486" s="229"/>
      <c r="AY486" s="229"/>
      <c r="AZ486" s="229"/>
      <c r="BA486" s="229"/>
      <c r="BB486" s="230"/>
      <c r="BC486" s="240">
        <v>300</v>
      </c>
      <c r="BD486" s="241"/>
      <c r="BE486" s="241"/>
      <c r="BF486" s="241"/>
      <c r="BG486" s="241"/>
      <c r="BH486" s="241"/>
      <c r="BI486" s="241"/>
      <c r="BJ486" s="241"/>
      <c r="BK486" s="241"/>
      <c r="BL486" s="241"/>
      <c r="BM486" s="242"/>
      <c r="BN486" s="243">
        <f t="shared" si="6"/>
        <v>1500</v>
      </c>
      <c r="BO486" s="244"/>
      <c r="BP486" s="244"/>
      <c r="BQ486" s="244"/>
      <c r="BR486" s="244"/>
      <c r="BS486" s="244"/>
      <c r="BT486" s="244"/>
      <c r="BU486" s="244"/>
      <c r="BV486" s="244"/>
      <c r="BW486" s="244"/>
      <c r="BX486" s="244"/>
      <c r="BY486" s="244"/>
      <c r="BZ486" s="244"/>
      <c r="CA486" s="244"/>
      <c r="CB486" s="245"/>
    </row>
    <row r="487" spans="1:80" ht="15.75">
      <c r="A487" s="234">
        <v>13</v>
      </c>
      <c r="B487" s="235"/>
      <c r="C487" s="235"/>
      <c r="D487" s="236"/>
      <c r="E487" s="125" t="s">
        <v>395</v>
      </c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  <c r="AH487" s="126"/>
      <c r="AI487" s="126"/>
      <c r="AJ487" s="126"/>
      <c r="AK487" s="126"/>
      <c r="AL487" s="126"/>
      <c r="AM487" s="126"/>
      <c r="AN487" s="126"/>
      <c r="AO487" s="126"/>
      <c r="AP487" s="126"/>
      <c r="AQ487" s="126"/>
      <c r="AR487" s="127"/>
      <c r="AS487" s="228">
        <v>30</v>
      </c>
      <c r="AT487" s="229"/>
      <c r="AU487" s="229"/>
      <c r="AV487" s="229"/>
      <c r="AW487" s="229"/>
      <c r="AX487" s="229"/>
      <c r="AY487" s="229"/>
      <c r="AZ487" s="229"/>
      <c r="BA487" s="229"/>
      <c r="BB487" s="230"/>
      <c r="BC487" s="240">
        <v>200</v>
      </c>
      <c r="BD487" s="241"/>
      <c r="BE487" s="241"/>
      <c r="BF487" s="241"/>
      <c r="BG487" s="241"/>
      <c r="BH487" s="241"/>
      <c r="BI487" s="241"/>
      <c r="BJ487" s="241"/>
      <c r="BK487" s="241"/>
      <c r="BL487" s="241"/>
      <c r="BM487" s="242"/>
      <c r="BN487" s="243">
        <f t="shared" si="6"/>
        <v>6000</v>
      </c>
      <c r="BO487" s="244"/>
      <c r="BP487" s="244"/>
      <c r="BQ487" s="244"/>
      <c r="BR487" s="244"/>
      <c r="BS487" s="244"/>
      <c r="BT487" s="244"/>
      <c r="BU487" s="244"/>
      <c r="BV487" s="244"/>
      <c r="BW487" s="244"/>
      <c r="BX487" s="244"/>
      <c r="BY487" s="244"/>
      <c r="BZ487" s="244"/>
      <c r="CA487" s="244"/>
      <c r="CB487" s="245"/>
    </row>
    <row r="488" spans="1:80" ht="15.75">
      <c r="A488" s="234">
        <v>14</v>
      </c>
      <c r="B488" s="235"/>
      <c r="C488" s="235"/>
      <c r="D488" s="236"/>
      <c r="E488" s="125" t="s">
        <v>396</v>
      </c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  <c r="AH488" s="126"/>
      <c r="AI488" s="126"/>
      <c r="AJ488" s="126"/>
      <c r="AK488" s="126"/>
      <c r="AL488" s="126"/>
      <c r="AM488" s="126"/>
      <c r="AN488" s="126"/>
      <c r="AO488" s="126"/>
      <c r="AP488" s="126"/>
      <c r="AQ488" s="126"/>
      <c r="AR488" s="127"/>
      <c r="AS488" s="228">
        <v>300</v>
      </c>
      <c r="AT488" s="229"/>
      <c r="AU488" s="229"/>
      <c r="AV488" s="229"/>
      <c r="AW488" s="229"/>
      <c r="AX488" s="229"/>
      <c r="AY488" s="229"/>
      <c r="AZ488" s="229"/>
      <c r="BA488" s="229"/>
      <c r="BB488" s="230"/>
      <c r="BC488" s="240">
        <v>2</v>
      </c>
      <c r="BD488" s="241"/>
      <c r="BE488" s="241"/>
      <c r="BF488" s="241"/>
      <c r="BG488" s="241"/>
      <c r="BH488" s="241"/>
      <c r="BI488" s="241"/>
      <c r="BJ488" s="241"/>
      <c r="BK488" s="241"/>
      <c r="BL488" s="241"/>
      <c r="BM488" s="242"/>
      <c r="BN488" s="243">
        <f t="shared" si="6"/>
        <v>600</v>
      </c>
      <c r="BO488" s="244"/>
      <c r="BP488" s="244"/>
      <c r="BQ488" s="244"/>
      <c r="BR488" s="244"/>
      <c r="BS488" s="244"/>
      <c r="BT488" s="244"/>
      <c r="BU488" s="244"/>
      <c r="BV488" s="244"/>
      <c r="BW488" s="244"/>
      <c r="BX488" s="244"/>
      <c r="BY488" s="244"/>
      <c r="BZ488" s="244"/>
      <c r="CA488" s="244"/>
      <c r="CB488" s="245"/>
    </row>
    <row r="489" spans="1:80" ht="15.75">
      <c r="A489" s="234">
        <v>15</v>
      </c>
      <c r="B489" s="235"/>
      <c r="C489" s="235"/>
      <c r="D489" s="236"/>
      <c r="E489" s="125" t="s">
        <v>397</v>
      </c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  <c r="AH489" s="126"/>
      <c r="AI489" s="126"/>
      <c r="AJ489" s="126"/>
      <c r="AK489" s="126"/>
      <c r="AL489" s="126"/>
      <c r="AM489" s="126"/>
      <c r="AN489" s="126"/>
      <c r="AO489" s="126"/>
      <c r="AP489" s="126"/>
      <c r="AQ489" s="126"/>
      <c r="AR489" s="127"/>
      <c r="AS489" s="228">
        <v>5</v>
      </c>
      <c r="AT489" s="229"/>
      <c r="AU489" s="229"/>
      <c r="AV489" s="229"/>
      <c r="AW489" s="229"/>
      <c r="AX489" s="229"/>
      <c r="AY489" s="229"/>
      <c r="AZ489" s="229"/>
      <c r="BA489" s="229"/>
      <c r="BB489" s="230"/>
      <c r="BC489" s="240">
        <v>100</v>
      </c>
      <c r="BD489" s="241"/>
      <c r="BE489" s="241"/>
      <c r="BF489" s="241"/>
      <c r="BG489" s="241"/>
      <c r="BH489" s="241"/>
      <c r="BI489" s="241"/>
      <c r="BJ489" s="241"/>
      <c r="BK489" s="241"/>
      <c r="BL489" s="241"/>
      <c r="BM489" s="242"/>
      <c r="BN489" s="243">
        <f t="shared" si="6"/>
        <v>500</v>
      </c>
      <c r="BO489" s="244"/>
      <c r="BP489" s="244"/>
      <c r="BQ489" s="244"/>
      <c r="BR489" s="244"/>
      <c r="BS489" s="244"/>
      <c r="BT489" s="244"/>
      <c r="BU489" s="244"/>
      <c r="BV489" s="244"/>
      <c r="BW489" s="244"/>
      <c r="BX489" s="244"/>
      <c r="BY489" s="244"/>
      <c r="BZ489" s="244"/>
      <c r="CA489" s="244"/>
      <c r="CB489" s="245"/>
    </row>
    <row r="490" spans="1:80" ht="15.75">
      <c r="A490" s="234">
        <v>16</v>
      </c>
      <c r="B490" s="235"/>
      <c r="C490" s="235"/>
      <c r="D490" s="236"/>
      <c r="E490" s="125" t="s">
        <v>398</v>
      </c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  <c r="AH490" s="126"/>
      <c r="AI490" s="126"/>
      <c r="AJ490" s="126"/>
      <c r="AK490" s="126"/>
      <c r="AL490" s="126"/>
      <c r="AM490" s="126"/>
      <c r="AN490" s="126"/>
      <c r="AO490" s="126"/>
      <c r="AP490" s="126"/>
      <c r="AQ490" s="126"/>
      <c r="AR490" s="127"/>
      <c r="AS490" s="228">
        <v>10</v>
      </c>
      <c r="AT490" s="229"/>
      <c r="AU490" s="229"/>
      <c r="AV490" s="229"/>
      <c r="AW490" s="229"/>
      <c r="AX490" s="229"/>
      <c r="AY490" s="229"/>
      <c r="AZ490" s="229"/>
      <c r="BA490" s="229"/>
      <c r="BB490" s="230"/>
      <c r="BC490" s="240">
        <v>25</v>
      </c>
      <c r="BD490" s="241"/>
      <c r="BE490" s="241"/>
      <c r="BF490" s="241"/>
      <c r="BG490" s="241"/>
      <c r="BH490" s="241"/>
      <c r="BI490" s="241"/>
      <c r="BJ490" s="241"/>
      <c r="BK490" s="241"/>
      <c r="BL490" s="241"/>
      <c r="BM490" s="242"/>
      <c r="BN490" s="243">
        <f t="shared" si="6"/>
        <v>250</v>
      </c>
      <c r="BO490" s="244"/>
      <c r="BP490" s="244"/>
      <c r="BQ490" s="244"/>
      <c r="BR490" s="244"/>
      <c r="BS490" s="244"/>
      <c r="BT490" s="244"/>
      <c r="BU490" s="244"/>
      <c r="BV490" s="244"/>
      <c r="BW490" s="244"/>
      <c r="BX490" s="244"/>
      <c r="BY490" s="244"/>
      <c r="BZ490" s="244"/>
      <c r="CA490" s="244"/>
      <c r="CB490" s="245"/>
    </row>
    <row r="491" spans="1:80" ht="15.75">
      <c r="A491" s="234">
        <v>17</v>
      </c>
      <c r="B491" s="235"/>
      <c r="C491" s="235"/>
      <c r="D491" s="236"/>
      <c r="E491" s="125" t="s">
        <v>399</v>
      </c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  <c r="AH491" s="126"/>
      <c r="AI491" s="126"/>
      <c r="AJ491" s="126"/>
      <c r="AK491" s="126"/>
      <c r="AL491" s="126"/>
      <c r="AM491" s="126"/>
      <c r="AN491" s="126"/>
      <c r="AO491" s="126"/>
      <c r="AP491" s="126"/>
      <c r="AQ491" s="126"/>
      <c r="AR491" s="127"/>
      <c r="AS491" s="228">
        <v>20</v>
      </c>
      <c r="AT491" s="229"/>
      <c r="AU491" s="229"/>
      <c r="AV491" s="229"/>
      <c r="AW491" s="229"/>
      <c r="AX491" s="229"/>
      <c r="AY491" s="229"/>
      <c r="AZ491" s="229"/>
      <c r="BA491" s="229"/>
      <c r="BB491" s="230"/>
      <c r="BC491" s="240">
        <v>25</v>
      </c>
      <c r="BD491" s="241"/>
      <c r="BE491" s="241"/>
      <c r="BF491" s="241"/>
      <c r="BG491" s="241"/>
      <c r="BH491" s="241"/>
      <c r="BI491" s="241"/>
      <c r="BJ491" s="241"/>
      <c r="BK491" s="241"/>
      <c r="BL491" s="241"/>
      <c r="BM491" s="242"/>
      <c r="BN491" s="243">
        <f t="shared" si="6"/>
        <v>500</v>
      </c>
      <c r="BO491" s="244"/>
      <c r="BP491" s="244"/>
      <c r="BQ491" s="244"/>
      <c r="BR491" s="244"/>
      <c r="BS491" s="244"/>
      <c r="BT491" s="244"/>
      <c r="BU491" s="244"/>
      <c r="BV491" s="244"/>
      <c r="BW491" s="244"/>
      <c r="BX491" s="244"/>
      <c r="BY491" s="244"/>
      <c r="BZ491" s="244"/>
      <c r="CA491" s="244"/>
      <c r="CB491" s="245"/>
    </row>
    <row r="492" spans="1:80" ht="15.75">
      <c r="A492" s="234">
        <v>18</v>
      </c>
      <c r="B492" s="235"/>
      <c r="C492" s="235"/>
      <c r="D492" s="236"/>
      <c r="E492" s="125" t="s">
        <v>400</v>
      </c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  <c r="AH492" s="126"/>
      <c r="AI492" s="126"/>
      <c r="AJ492" s="126"/>
      <c r="AK492" s="126"/>
      <c r="AL492" s="126"/>
      <c r="AM492" s="126"/>
      <c r="AN492" s="126"/>
      <c r="AO492" s="126"/>
      <c r="AP492" s="126"/>
      <c r="AQ492" s="126"/>
      <c r="AR492" s="127"/>
      <c r="AS492" s="228">
        <v>20</v>
      </c>
      <c r="AT492" s="229"/>
      <c r="AU492" s="229"/>
      <c r="AV492" s="229"/>
      <c r="AW492" s="229"/>
      <c r="AX492" s="229"/>
      <c r="AY492" s="229"/>
      <c r="AZ492" s="229"/>
      <c r="BA492" s="229"/>
      <c r="BB492" s="230"/>
      <c r="BC492" s="240">
        <v>25</v>
      </c>
      <c r="BD492" s="241"/>
      <c r="BE492" s="241"/>
      <c r="BF492" s="241"/>
      <c r="BG492" s="241"/>
      <c r="BH492" s="241"/>
      <c r="BI492" s="241"/>
      <c r="BJ492" s="241"/>
      <c r="BK492" s="241"/>
      <c r="BL492" s="241"/>
      <c r="BM492" s="242"/>
      <c r="BN492" s="243">
        <f t="shared" si="6"/>
        <v>500</v>
      </c>
      <c r="BO492" s="244"/>
      <c r="BP492" s="244"/>
      <c r="BQ492" s="244"/>
      <c r="BR492" s="244"/>
      <c r="BS492" s="244"/>
      <c r="BT492" s="244"/>
      <c r="BU492" s="244"/>
      <c r="BV492" s="244"/>
      <c r="BW492" s="244"/>
      <c r="BX492" s="244"/>
      <c r="BY492" s="244"/>
      <c r="BZ492" s="244"/>
      <c r="CA492" s="244"/>
      <c r="CB492" s="245"/>
    </row>
    <row r="493" spans="1:80" ht="15.75">
      <c r="A493" s="234">
        <v>19</v>
      </c>
      <c r="B493" s="235"/>
      <c r="C493" s="235"/>
      <c r="D493" s="236"/>
      <c r="E493" s="125" t="s">
        <v>401</v>
      </c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  <c r="AH493" s="126"/>
      <c r="AI493" s="126"/>
      <c r="AJ493" s="126"/>
      <c r="AK493" s="126"/>
      <c r="AL493" s="126"/>
      <c r="AM493" s="126"/>
      <c r="AN493" s="126"/>
      <c r="AO493" s="126"/>
      <c r="AP493" s="126"/>
      <c r="AQ493" s="126"/>
      <c r="AR493" s="127"/>
      <c r="AS493" s="228">
        <v>20</v>
      </c>
      <c r="AT493" s="229"/>
      <c r="AU493" s="229"/>
      <c r="AV493" s="229"/>
      <c r="AW493" s="229"/>
      <c r="AX493" s="229"/>
      <c r="AY493" s="229"/>
      <c r="AZ493" s="229"/>
      <c r="BA493" s="229"/>
      <c r="BB493" s="230"/>
      <c r="BC493" s="240">
        <v>90</v>
      </c>
      <c r="BD493" s="241"/>
      <c r="BE493" s="241"/>
      <c r="BF493" s="241"/>
      <c r="BG493" s="241"/>
      <c r="BH493" s="241"/>
      <c r="BI493" s="241"/>
      <c r="BJ493" s="241"/>
      <c r="BK493" s="241"/>
      <c r="BL493" s="241"/>
      <c r="BM493" s="242"/>
      <c r="BN493" s="243">
        <f t="shared" si="6"/>
        <v>1800</v>
      </c>
      <c r="BO493" s="244"/>
      <c r="BP493" s="244"/>
      <c r="BQ493" s="244"/>
      <c r="BR493" s="244"/>
      <c r="BS493" s="244"/>
      <c r="BT493" s="244"/>
      <c r="BU493" s="244"/>
      <c r="BV493" s="244"/>
      <c r="BW493" s="244"/>
      <c r="BX493" s="244"/>
      <c r="BY493" s="244"/>
      <c r="BZ493" s="244"/>
      <c r="CA493" s="244"/>
      <c r="CB493" s="245"/>
    </row>
    <row r="494" spans="1:80" ht="15.75">
      <c r="A494" s="234">
        <v>20</v>
      </c>
      <c r="B494" s="235"/>
      <c r="C494" s="235"/>
      <c r="D494" s="236"/>
      <c r="E494" s="125" t="s">
        <v>402</v>
      </c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  <c r="AH494" s="126"/>
      <c r="AI494" s="126"/>
      <c r="AJ494" s="126"/>
      <c r="AK494" s="126"/>
      <c r="AL494" s="126"/>
      <c r="AM494" s="126"/>
      <c r="AN494" s="126"/>
      <c r="AO494" s="126"/>
      <c r="AP494" s="126"/>
      <c r="AQ494" s="126"/>
      <c r="AR494" s="127"/>
      <c r="AS494" s="228">
        <v>10</v>
      </c>
      <c r="AT494" s="229"/>
      <c r="AU494" s="229"/>
      <c r="AV494" s="229"/>
      <c r="AW494" s="229"/>
      <c r="AX494" s="229"/>
      <c r="AY494" s="229"/>
      <c r="AZ494" s="229"/>
      <c r="BA494" s="229"/>
      <c r="BB494" s="230"/>
      <c r="BC494" s="240">
        <v>50</v>
      </c>
      <c r="BD494" s="241"/>
      <c r="BE494" s="241"/>
      <c r="BF494" s="241"/>
      <c r="BG494" s="241"/>
      <c r="BH494" s="241"/>
      <c r="BI494" s="241"/>
      <c r="BJ494" s="241"/>
      <c r="BK494" s="241"/>
      <c r="BL494" s="241"/>
      <c r="BM494" s="242"/>
      <c r="BN494" s="243">
        <f t="shared" si="6"/>
        <v>500</v>
      </c>
      <c r="BO494" s="244"/>
      <c r="BP494" s="244"/>
      <c r="BQ494" s="244"/>
      <c r="BR494" s="244"/>
      <c r="BS494" s="244"/>
      <c r="BT494" s="244"/>
      <c r="BU494" s="244"/>
      <c r="BV494" s="244"/>
      <c r="BW494" s="244"/>
      <c r="BX494" s="244"/>
      <c r="BY494" s="244"/>
      <c r="BZ494" s="244"/>
      <c r="CA494" s="244"/>
      <c r="CB494" s="245"/>
    </row>
    <row r="495" spans="1:80" ht="15.75">
      <c r="A495" s="234">
        <v>21</v>
      </c>
      <c r="B495" s="235"/>
      <c r="C495" s="235"/>
      <c r="D495" s="236"/>
      <c r="E495" s="125" t="s">
        <v>403</v>
      </c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  <c r="AI495" s="126"/>
      <c r="AJ495" s="126"/>
      <c r="AK495" s="126"/>
      <c r="AL495" s="126"/>
      <c r="AM495" s="126"/>
      <c r="AN495" s="126"/>
      <c r="AO495" s="126"/>
      <c r="AP495" s="126"/>
      <c r="AQ495" s="126"/>
      <c r="AR495" s="127"/>
      <c r="AS495" s="228">
        <v>5</v>
      </c>
      <c r="AT495" s="229"/>
      <c r="AU495" s="229"/>
      <c r="AV495" s="229"/>
      <c r="AW495" s="229"/>
      <c r="AX495" s="229"/>
      <c r="AY495" s="229"/>
      <c r="AZ495" s="229"/>
      <c r="BA495" s="229"/>
      <c r="BB495" s="230"/>
      <c r="BC495" s="240">
        <v>100</v>
      </c>
      <c r="BD495" s="241"/>
      <c r="BE495" s="241"/>
      <c r="BF495" s="241"/>
      <c r="BG495" s="241"/>
      <c r="BH495" s="241"/>
      <c r="BI495" s="241"/>
      <c r="BJ495" s="241"/>
      <c r="BK495" s="241"/>
      <c r="BL495" s="241"/>
      <c r="BM495" s="242"/>
      <c r="BN495" s="243">
        <f t="shared" si="5"/>
        <v>500</v>
      </c>
      <c r="BO495" s="244"/>
      <c r="BP495" s="244"/>
      <c r="BQ495" s="244"/>
      <c r="BR495" s="244"/>
      <c r="BS495" s="244"/>
      <c r="BT495" s="244"/>
      <c r="BU495" s="244"/>
      <c r="BV495" s="244"/>
      <c r="BW495" s="244"/>
      <c r="BX495" s="244"/>
      <c r="BY495" s="244"/>
      <c r="BZ495" s="244"/>
      <c r="CA495" s="244"/>
      <c r="CB495" s="245"/>
    </row>
    <row r="496" spans="1:80" ht="15.75">
      <c r="A496" s="234">
        <v>22</v>
      </c>
      <c r="B496" s="235"/>
      <c r="C496" s="235"/>
      <c r="D496" s="236"/>
      <c r="E496" s="125" t="s">
        <v>404</v>
      </c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  <c r="AH496" s="126"/>
      <c r="AI496" s="126"/>
      <c r="AJ496" s="126"/>
      <c r="AK496" s="126"/>
      <c r="AL496" s="126"/>
      <c r="AM496" s="126"/>
      <c r="AN496" s="126"/>
      <c r="AO496" s="126"/>
      <c r="AP496" s="126"/>
      <c r="AQ496" s="126"/>
      <c r="AR496" s="127"/>
      <c r="AS496" s="228">
        <v>100</v>
      </c>
      <c r="AT496" s="229"/>
      <c r="AU496" s="229"/>
      <c r="AV496" s="229"/>
      <c r="AW496" s="229"/>
      <c r="AX496" s="229"/>
      <c r="AY496" s="229"/>
      <c r="AZ496" s="229"/>
      <c r="BA496" s="229"/>
      <c r="BB496" s="230"/>
      <c r="BC496" s="240">
        <v>10</v>
      </c>
      <c r="BD496" s="241"/>
      <c r="BE496" s="241"/>
      <c r="BF496" s="241"/>
      <c r="BG496" s="241"/>
      <c r="BH496" s="241"/>
      <c r="BI496" s="241"/>
      <c r="BJ496" s="241"/>
      <c r="BK496" s="241"/>
      <c r="BL496" s="241"/>
      <c r="BM496" s="242"/>
      <c r="BN496" s="243">
        <f t="shared" si="5"/>
        <v>1000</v>
      </c>
      <c r="BO496" s="244"/>
      <c r="BP496" s="244"/>
      <c r="BQ496" s="244"/>
      <c r="BR496" s="244"/>
      <c r="BS496" s="244"/>
      <c r="BT496" s="244"/>
      <c r="BU496" s="244"/>
      <c r="BV496" s="244"/>
      <c r="BW496" s="244"/>
      <c r="BX496" s="244"/>
      <c r="BY496" s="244"/>
      <c r="BZ496" s="244"/>
      <c r="CA496" s="244"/>
      <c r="CB496" s="245"/>
    </row>
    <row r="497" spans="1:80" ht="15.75">
      <c r="A497" s="234">
        <v>23</v>
      </c>
      <c r="B497" s="235"/>
      <c r="C497" s="235"/>
      <c r="D497" s="236"/>
      <c r="E497" s="125" t="s">
        <v>405</v>
      </c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  <c r="AH497" s="126"/>
      <c r="AI497" s="126"/>
      <c r="AJ497" s="126"/>
      <c r="AK497" s="126"/>
      <c r="AL497" s="126"/>
      <c r="AM497" s="126"/>
      <c r="AN497" s="126"/>
      <c r="AO497" s="126"/>
      <c r="AP497" s="126"/>
      <c r="AQ497" s="126"/>
      <c r="AR497" s="127"/>
      <c r="AS497" s="228">
        <v>5</v>
      </c>
      <c r="AT497" s="229"/>
      <c r="AU497" s="229"/>
      <c r="AV497" s="229"/>
      <c r="AW497" s="229"/>
      <c r="AX497" s="229"/>
      <c r="AY497" s="229"/>
      <c r="AZ497" s="229"/>
      <c r="BA497" s="229"/>
      <c r="BB497" s="230"/>
      <c r="BC497" s="240">
        <v>150</v>
      </c>
      <c r="BD497" s="241"/>
      <c r="BE497" s="241"/>
      <c r="BF497" s="241"/>
      <c r="BG497" s="241"/>
      <c r="BH497" s="241"/>
      <c r="BI497" s="241"/>
      <c r="BJ497" s="241"/>
      <c r="BK497" s="241"/>
      <c r="BL497" s="241"/>
      <c r="BM497" s="242"/>
      <c r="BN497" s="243">
        <f t="shared" si="5"/>
        <v>750</v>
      </c>
      <c r="BO497" s="244"/>
      <c r="BP497" s="244"/>
      <c r="BQ497" s="244"/>
      <c r="BR497" s="244"/>
      <c r="BS497" s="244"/>
      <c r="BT497" s="244"/>
      <c r="BU497" s="244"/>
      <c r="BV497" s="244"/>
      <c r="BW497" s="244"/>
      <c r="BX497" s="244"/>
      <c r="BY497" s="244"/>
      <c r="BZ497" s="244"/>
      <c r="CA497" s="244"/>
      <c r="CB497" s="245"/>
    </row>
    <row r="498" spans="1:80" ht="15.75">
      <c r="A498" s="234">
        <v>24</v>
      </c>
      <c r="B498" s="235"/>
      <c r="C498" s="235"/>
      <c r="D498" s="236"/>
      <c r="E498" s="125" t="s">
        <v>428</v>
      </c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  <c r="AH498" s="126"/>
      <c r="AI498" s="126"/>
      <c r="AJ498" s="126"/>
      <c r="AK498" s="126"/>
      <c r="AL498" s="126"/>
      <c r="AM498" s="126"/>
      <c r="AN498" s="126"/>
      <c r="AO498" s="126"/>
      <c r="AP498" s="126"/>
      <c r="AQ498" s="126"/>
      <c r="AR498" s="127"/>
      <c r="AS498" s="228">
        <v>30</v>
      </c>
      <c r="AT498" s="229"/>
      <c r="AU498" s="229"/>
      <c r="AV498" s="229"/>
      <c r="AW498" s="229"/>
      <c r="AX498" s="229"/>
      <c r="AY498" s="229"/>
      <c r="AZ498" s="229"/>
      <c r="BA498" s="229"/>
      <c r="BB498" s="230"/>
      <c r="BC498" s="240">
        <v>500</v>
      </c>
      <c r="BD498" s="241"/>
      <c r="BE498" s="241"/>
      <c r="BF498" s="241"/>
      <c r="BG498" s="241"/>
      <c r="BH498" s="241"/>
      <c r="BI498" s="241"/>
      <c r="BJ498" s="241"/>
      <c r="BK498" s="241"/>
      <c r="BL498" s="241"/>
      <c r="BM498" s="242"/>
      <c r="BN498" s="243">
        <f t="shared" si="5"/>
        <v>15000</v>
      </c>
      <c r="BO498" s="244"/>
      <c r="BP498" s="244"/>
      <c r="BQ498" s="244"/>
      <c r="BR498" s="244"/>
      <c r="BS498" s="244"/>
      <c r="BT498" s="244"/>
      <c r="BU498" s="244"/>
      <c r="BV498" s="244"/>
      <c r="BW498" s="244"/>
      <c r="BX498" s="244"/>
      <c r="BY498" s="244"/>
      <c r="BZ498" s="244"/>
      <c r="CA498" s="244"/>
      <c r="CB498" s="245"/>
    </row>
    <row r="499" spans="1:80" ht="15.75">
      <c r="A499" s="234">
        <v>25</v>
      </c>
      <c r="B499" s="235"/>
      <c r="C499" s="235"/>
      <c r="D499" s="236"/>
      <c r="E499" s="125" t="s">
        <v>429</v>
      </c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  <c r="AI499" s="126"/>
      <c r="AJ499" s="126"/>
      <c r="AK499" s="126"/>
      <c r="AL499" s="126"/>
      <c r="AM499" s="126"/>
      <c r="AN499" s="126"/>
      <c r="AO499" s="126"/>
      <c r="AP499" s="126"/>
      <c r="AQ499" s="126"/>
      <c r="AR499" s="127"/>
      <c r="AS499" s="228">
        <v>500</v>
      </c>
      <c r="AT499" s="229"/>
      <c r="AU499" s="229"/>
      <c r="AV499" s="229"/>
      <c r="AW499" s="229"/>
      <c r="AX499" s="229"/>
      <c r="AY499" s="229"/>
      <c r="AZ499" s="229"/>
      <c r="BA499" s="229"/>
      <c r="BB499" s="230"/>
      <c r="BC499" s="240">
        <v>100</v>
      </c>
      <c r="BD499" s="241"/>
      <c r="BE499" s="241"/>
      <c r="BF499" s="241"/>
      <c r="BG499" s="241"/>
      <c r="BH499" s="241"/>
      <c r="BI499" s="241"/>
      <c r="BJ499" s="241"/>
      <c r="BK499" s="241"/>
      <c r="BL499" s="241"/>
      <c r="BM499" s="242"/>
      <c r="BN499" s="243">
        <f t="shared" si="5"/>
        <v>50000</v>
      </c>
      <c r="BO499" s="244"/>
      <c r="BP499" s="244"/>
      <c r="BQ499" s="244"/>
      <c r="BR499" s="244"/>
      <c r="BS499" s="244"/>
      <c r="BT499" s="244"/>
      <c r="BU499" s="244"/>
      <c r="BV499" s="244"/>
      <c r="BW499" s="244"/>
      <c r="BX499" s="244"/>
      <c r="BY499" s="244"/>
      <c r="BZ499" s="244"/>
      <c r="CA499" s="244"/>
      <c r="CB499" s="245"/>
    </row>
    <row r="500" spans="1:80" ht="33" customHeight="1">
      <c r="A500" s="234">
        <v>26</v>
      </c>
      <c r="B500" s="235"/>
      <c r="C500" s="235"/>
      <c r="D500" s="236"/>
      <c r="E500" s="366" t="s">
        <v>431</v>
      </c>
      <c r="F500" s="367"/>
      <c r="G500" s="367"/>
      <c r="H500" s="367"/>
      <c r="I500" s="367"/>
      <c r="J500" s="367"/>
      <c r="K500" s="367"/>
      <c r="L500" s="367"/>
      <c r="M500" s="367"/>
      <c r="N500" s="367"/>
      <c r="O500" s="367"/>
      <c r="P500" s="367"/>
      <c r="Q500" s="367"/>
      <c r="R500" s="367"/>
      <c r="S500" s="367"/>
      <c r="T500" s="367"/>
      <c r="U500" s="367"/>
      <c r="V500" s="367"/>
      <c r="W500" s="367"/>
      <c r="X500" s="367"/>
      <c r="Y500" s="367"/>
      <c r="Z500" s="367"/>
      <c r="AA500" s="367"/>
      <c r="AB500" s="367"/>
      <c r="AC500" s="367"/>
      <c r="AD500" s="367"/>
      <c r="AE500" s="367"/>
      <c r="AF500" s="367"/>
      <c r="AG500" s="367"/>
      <c r="AH500" s="367"/>
      <c r="AI500" s="367"/>
      <c r="AJ500" s="367"/>
      <c r="AK500" s="367"/>
      <c r="AL500" s="367"/>
      <c r="AM500" s="367"/>
      <c r="AN500" s="367"/>
      <c r="AO500" s="367"/>
      <c r="AP500" s="367"/>
      <c r="AQ500" s="367"/>
      <c r="AR500" s="368"/>
      <c r="AS500" s="228">
        <v>20</v>
      </c>
      <c r="AT500" s="229"/>
      <c r="AU500" s="229"/>
      <c r="AV500" s="229"/>
      <c r="AW500" s="229"/>
      <c r="AX500" s="229"/>
      <c r="AY500" s="229"/>
      <c r="AZ500" s="229"/>
      <c r="BA500" s="229"/>
      <c r="BB500" s="230"/>
      <c r="BC500" s="240">
        <v>250</v>
      </c>
      <c r="BD500" s="241"/>
      <c r="BE500" s="241"/>
      <c r="BF500" s="241"/>
      <c r="BG500" s="241"/>
      <c r="BH500" s="241"/>
      <c r="BI500" s="241"/>
      <c r="BJ500" s="241"/>
      <c r="BK500" s="241"/>
      <c r="BL500" s="241"/>
      <c r="BM500" s="242"/>
      <c r="BN500" s="243">
        <f t="shared" si="5"/>
        <v>5000</v>
      </c>
      <c r="BO500" s="244"/>
      <c r="BP500" s="244"/>
      <c r="BQ500" s="244"/>
      <c r="BR500" s="244"/>
      <c r="BS500" s="244"/>
      <c r="BT500" s="244"/>
      <c r="BU500" s="244"/>
      <c r="BV500" s="244"/>
      <c r="BW500" s="244"/>
      <c r="BX500" s="244"/>
      <c r="BY500" s="244"/>
      <c r="BZ500" s="244"/>
      <c r="CA500" s="244"/>
      <c r="CB500" s="245"/>
    </row>
    <row r="501" spans="1:80" ht="33" customHeight="1">
      <c r="A501" s="234">
        <v>27</v>
      </c>
      <c r="B501" s="235"/>
      <c r="C501" s="235"/>
      <c r="D501" s="236"/>
      <c r="E501" s="366" t="s">
        <v>432</v>
      </c>
      <c r="F501" s="367"/>
      <c r="G501" s="367"/>
      <c r="H501" s="367"/>
      <c r="I501" s="367"/>
      <c r="J501" s="367"/>
      <c r="K501" s="367"/>
      <c r="L501" s="367"/>
      <c r="M501" s="367"/>
      <c r="N501" s="367"/>
      <c r="O501" s="367"/>
      <c r="P501" s="367"/>
      <c r="Q501" s="367"/>
      <c r="R501" s="367"/>
      <c r="S501" s="367"/>
      <c r="T501" s="367"/>
      <c r="U501" s="367"/>
      <c r="V501" s="367"/>
      <c r="W501" s="367"/>
      <c r="X501" s="367"/>
      <c r="Y501" s="367"/>
      <c r="Z501" s="367"/>
      <c r="AA501" s="367"/>
      <c r="AB501" s="367"/>
      <c r="AC501" s="367"/>
      <c r="AD501" s="367"/>
      <c r="AE501" s="367"/>
      <c r="AF501" s="367"/>
      <c r="AG501" s="367"/>
      <c r="AH501" s="367"/>
      <c r="AI501" s="367"/>
      <c r="AJ501" s="367"/>
      <c r="AK501" s="367"/>
      <c r="AL501" s="367"/>
      <c r="AM501" s="367"/>
      <c r="AN501" s="367"/>
      <c r="AO501" s="367"/>
      <c r="AP501" s="367"/>
      <c r="AQ501" s="367"/>
      <c r="AR501" s="368"/>
      <c r="AS501" s="228">
        <v>10</v>
      </c>
      <c r="AT501" s="229"/>
      <c r="AU501" s="229"/>
      <c r="AV501" s="229"/>
      <c r="AW501" s="229"/>
      <c r="AX501" s="229"/>
      <c r="AY501" s="229"/>
      <c r="AZ501" s="229"/>
      <c r="BA501" s="229"/>
      <c r="BB501" s="230"/>
      <c r="BC501" s="240">
        <v>235</v>
      </c>
      <c r="BD501" s="241"/>
      <c r="BE501" s="241"/>
      <c r="BF501" s="241"/>
      <c r="BG501" s="241"/>
      <c r="BH501" s="241"/>
      <c r="BI501" s="241"/>
      <c r="BJ501" s="241"/>
      <c r="BK501" s="241"/>
      <c r="BL501" s="241"/>
      <c r="BM501" s="242"/>
      <c r="BN501" s="243">
        <f t="shared" si="5"/>
        <v>2350</v>
      </c>
      <c r="BO501" s="244"/>
      <c r="BP501" s="244"/>
      <c r="BQ501" s="244"/>
      <c r="BR501" s="244"/>
      <c r="BS501" s="244"/>
      <c r="BT501" s="244"/>
      <c r="BU501" s="244"/>
      <c r="BV501" s="244"/>
      <c r="BW501" s="244"/>
      <c r="BX501" s="244"/>
      <c r="BY501" s="244"/>
      <c r="BZ501" s="244"/>
      <c r="CA501" s="244"/>
      <c r="CB501" s="245"/>
    </row>
    <row r="502" spans="1:80" ht="30" customHeight="1">
      <c r="A502" s="234">
        <v>28</v>
      </c>
      <c r="B502" s="235"/>
      <c r="C502" s="235"/>
      <c r="D502" s="236"/>
      <c r="E502" s="366" t="s">
        <v>433</v>
      </c>
      <c r="F502" s="367"/>
      <c r="G502" s="367"/>
      <c r="H502" s="367"/>
      <c r="I502" s="367"/>
      <c r="J502" s="367"/>
      <c r="K502" s="367"/>
      <c r="L502" s="367"/>
      <c r="M502" s="367"/>
      <c r="N502" s="367"/>
      <c r="O502" s="367"/>
      <c r="P502" s="367"/>
      <c r="Q502" s="367"/>
      <c r="R502" s="367"/>
      <c r="S502" s="367"/>
      <c r="T502" s="367"/>
      <c r="U502" s="367"/>
      <c r="V502" s="367"/>
      <c r="W502" s="367"/>
      <c r="X502" s="367"/>
      <c r="Y502" s="367"/>
      <c r="Z502" s="367"/>
      <c r="AA502" s="367"/>
      <c r="AB502" s="367"/>
      <c r="AC502" s="367"/>
      <c r="AD502" s="367"/>
      <c r="AE502" s="367"/>
      <c r="AF502" s="367"/>
      <c r="AG502" s="367"/>
      <c r="AH502" s="367"/>
      <c r="AI502" s="367"/>
      <c r="AJ502" s="367"/>
      <c r="AK502" s="367"/>
      <c r="AL502" s="367"/>
      <c r="AM502" s="367"/>
      <c r="AN502" s="367"/>
      <c r="AO502" s="367"/>
      <c r="AP502" s="367"/>
      <c r="AQ502" s="367"/>
      <c r="AR502" s="368"/>
      <c r="AS502" s="228">
        <v>10</v>
      </c>
      <c r="AT502" s="229"/>
      <c r="AU502" s="229"/>
      <c r="AV502" s="229"/>
      <c r="AW502" s="229"/>
      <c r="AX502" s="229"/>
      <c r="AY502" s="229"/>
      <c r="AZ502" s="229"/>
      <c r="BA502" s="229"/>
      <c r="BB502" s="230"/>
      <c r="BC502" s="240">
        <v>200</v>
      </c>
      <c r="BD502" s="241"/>
      <c r="BE502" s="241"/>
      <c r="BF502" s="241"/>
      <c r="BG502" s="241"/>
      <c r="BH502" s="241"/>
      <c r="BI502" s="241"/>
      <c r="BJ502" s="241"/>
      <c r="BK502" s="241"/>
      <c r="BL502" s="241"/>
      <c r="BM502" s="242"/>
      <c r="BN502" s="243">
        <f t="shared" si="5"/>
        <v>2000</v>
      </c>
      <c r="BO502" s="244"/>
      <c r="BP502" s="244"/>
      <c r="BQ502" s="244"/>
      <c r="BR502" s="244"/>
      <c r="BS502" s="244"/>
      <c r="BT502" s="244"/>
      <c r="BU502" s="244"/>
      <c r="BV502" s="244"/>
      <c r="BW502" s="244"/>
      <c r="BX502" s="244"/>
      <c r="BY502" s="244"/>
      <c r="BZ502" s="244"/>
      <c r="CA502" s="244"/>
      <c r="CB502" s="245"/>
    </row>
    <row r="503" spans="1:80" ht="15.75">
      <c r="A503" s="234">
        <v>29</v>
      </c>
      <c r="B503" s="235"/>
      <c r="C503" s="235"/>
      <c r="D503" s="236"/>
      <c r="E503" s="369" t="s">
        <v>430</v>
      </c>
      <c r="F503" s="370"/>
      <c r="G503" s="370"/>
      <c r="H503" s="370"/>
      <c r="I503" s="370"/>
      <c r="J503" s="370"/>
      <c r="K503" s="370"/>
      <c r="L503" s="370"/>
      <c r="M503" s="370"/>
      <c r="N503" s="370"/>
      <c r="O503" s="370"/>
      <c r="P503" s="370"/>
      <c r="Q503" s="370"/>
      <c r="R503" s="370"/>
      <c r="S503" s="370"/>
      <c r="T503" s="370"/>
      <c r="U503" s="370"/>
      <c r="V503" s="370"/>
      <c r="W503" s="370"/>
      <c r="X503" s="370"/>
      <c r="Y503" s="370"/>
      <c r="Z503" s="370"/>
      <c r="AA503" s="370"/>
      <c r="AB503" s="370"/>
      <c r="AC503" s="370"/>
      <c r="AD503" s="370"/>
      <c r="AE503" s="370"/>
      <c r="AF503" s="370"/>
      <c r="AG503" s="370"/>
      <c r="AH503" s="370"/>
      <c r="AI503" s="370"/>
      <c r="AJ503" s="370"/>
      <c r="AK503" s="370"/>
      <c r="AL503" s="370"/>
      <c r="AM503" s="370"/>
      <c r="AN503" s="370"/>
      <c r="AO503" s="370"/>
      <c r="AP503" s="370"/>
      <c r="AQ503" s="370"/>
      <c r="AR503" s="371"/>
      <c r="AS503" s="228">
        <v>25</v>
      </c>
      <c r="AT503" s="229"/>
      <c r="AU503" s="229"/>
      <c r="AV503" s="229"/>
      <c r="AW503" s="229"/>
      <c r="AX503" s="229"/>
      <c r="AY503" s="229"/>
      <c r="AZ503" s="229"/>
      <c r="BA503" s="229"/>
      <c r="BB503" s="230"/>
      <c r="BC503" s="240">
        <v>250</v>
      </c>
      <c r="BD503" s="241"/>
      <c r="BE503" s="241"/>
      <c r="BF503" s="241"/>
      <c r="BG503" s="241"/>
      <c r="BH503" s="241"/>
      <c r="BI503" s="241"/>
      <c r="BJ503" s="241"/>
      <c r="BK503" s="241"/>
      <c r="BL503" s="241"/>
      <c r="BM503" s="242"/>
      <c r="BN503" s="243">
        <f t="shared" si="5"/>
        <v>6250</v>
      </c>
      <c r="BO503" s="244"/>
      <c r="BP503" s="244"/>
      <c r="BQ503" s="244"/>
      <c r="BR503" s="244"/>
      <c r="BS503" s="244"/>
      <c r="BT503" s="244"/>
      <c r="BU503" s="244"/>
      <c r="BV503" s="244"/>
      <c r="BW503" s="244"/>
      <c r="BX503" s="244"/>
      <c r="BY503" s="244"/>
      <c r="BZ503" s="244"/>
      <c r="CA503" s="244"/>
      <c r="CB503" s="245"/>
    </row>
    <row r="504" spans="1:80" ht="15.75">
      <c r="A504" s="234">
        <v>30</v>
      </c>
      <c r="B504" s="235"/>
      <c r="C504" s="235"/>
      <c r="D504" s="236"/>
      <c r="E504" s="369" t="s">
        <v>434</v>
      </c>
      <c r="F504" s="370"/>
      <c r="G504" s="370"/>
      <c r="H504" s="370"/>
      <c r="I504" s="370"/>
      <c r="J504" s="370"/>
      <c r="K504" s="370"/>
      <c r="L504" s="370"/>
      <c r="M504" s="370"/>
      <c r="N504" s="370"/>
      <c r="O504" s="370"/>
      <c r="P504" s="370"/>
      <c r="Q504" s="370"/>
      <c r="R504" s="370"/>
      <c r="S504" s="370"/>
      <c r="T504" s="370"/>
      <c r="U504" s="370"/>
      <c r="V504" s="370"/>
      <c r="W504" s="370"/>
      <c r="X504" s="370"/>
      <c r="Y504" s="370"/>
      <c r="Z504" s="370"/>
      <c r="AA504" s="370"/>
      <c r="AB504" s="370"/>
      <c r="AC504" s="370"/>
      <c r="AD504" s="370"/>
      <c r="AE504" s="370"/>
      <c r="AF504" s="370"/>
      <c r="AG504" s="370"/>
      <c r="AH504" s="370"/>
      <c r="AI504" s="370"/>
      <c r="AJ504" s="370"/>
      <c r="AK504" s="370"/>
      <c r="AL504" s="370"/>
      <c r="AM504" s="370"/>
      <c r="AN504" s="370"/>
      <c r="AO504" s="370"/>
      <c r="AP504" s="370"/>
      <c r="AQ504" s="370"/>
      <c r="AR504" s="371"/>
      <c r="AS504" s="228">
        <v>50</v>
      </c>
      <c r="AT504" s="229"/>
      <c r="AU504" s="229"/>
      <c r="AV504" s="229"/>
      <c r="AW504" s="229"/>
      <c r="AX504" s="229"/>
      <c r="AY504" s="229"/>
      <c r="AZ504" s="229"/>
      <c r="BA504" s="229"/>
      <c r="BB504" s="230"/>
      <c r="BC504" s="240">
        <v>250</v>
      </c>
      <c r="BD504" s="241"/>
      <c r="BE504" s="241"/>
      <c r="BF504" s="241"/>
      <c r="BG504" s="241"/>
      <c r="BH504" s="241"/>
      <c r="BI504" s="241"/>
      <c r="BJ504" s="241"/>
      <c r="BK504" s="241"/>
      <c r="BL504" s="241"/>
      <c r="BM504" s="242"/>
      <c r="BN504" s="243">
        <f t="shared" si="5"/>
        <v>12500</v>
      </c>
      <c r="BO504" s="244"/>
      <c r="BP504" s="244"/>
      <c r="BQ504" s="244"/>
      <c r="BR504" s="244"/>
      <c r="BS504" s="244"/>
      <c r="BT504" s="244"/>
      <c r="BU504" s="244"/>
      <c r="BV504" s="244"/>
      <c r="BW504" s="244"/>
      <c r="BX504" s="244"/>
      <c r="BY504" s="244"/>
      <c r="BZ504" s="244"/>
      <c r="CA504" s="244"/>
      <c r="CB504" s="245"/>
    </row>
    <row r="505" spans="1:80" ht="15.75">
      <c r="A505" s="234">
        <v>31</v>
      </c>
      <c r="B505" s="235"/>
      <c r="C505" s="235"/>
      <c r="D505" s="236"/>
      <c r="E505" s="369" t="s">
        <v>435</v>
      </c>
      <c r="F505" s="370"/>
      <c r="G505" s="370"/>
      <c r="H505" s="370"/>
      <c r="I505" s="370"/>
      <c r="J505" s="370"/>
      <c r="K505" s="370"/>
      <c r="L505" s="370"/>
      <c r="M505" s="370"/>
      <c r="N505" s="370"/>
      <c r="O505" s="370"/>
      <c r="P505" s="370"/>
      <c r="Q505" s="370"/>
      <c r="R505" s="370"/>
      <c r="S505" s="370"/>
      <c r="T505" s="370"/>
      <c r="U505" s="370"/>
      <c r="V505" s="370"/>
      <c r="W505" s="370"/>
      <c r="X505" s="370"/>
      <c r="Y505" s="370"/>
      <c r="Z505" s="370"/>
      <c r="AA505" s="370"/>
      <c r="AB505" s="370"/>
      <c r="AC505" s="370"/>
      <c r="AD505" s="370"/>
      <c r="AE505" s="370"/>
      <c r="AF505" s="370"/>
      <c r="AG505" s="370"/>
      <c r="AH505" s="370"/>
      <c r="AI505" s="370"/>
      <c r="AJ505" s="370"/>
      <c r="AK505" s="370"/>
      <c r="AL505" s="370"/>
      <c r="AM505" s="370"/>
      <c r="AN505" s="370"/>
      <c r="AO505" s="370"/>
      <c r="AP505" s="370"/>
      <c r="AQ505" s="370"/>
      <c r="AR505" s="371"/>
      <c r="AS505" s="228">
        <v>1</v>
      </c>
      <c r="AT505" s="229"/>
      <c r="AU505" s="229"/>
      <c r="AV505" s="229"/>
      <c r="AW505" s="229"/>
      <c r="AX505" s="229"/>
      <c r="AY505" s="229"/>
      <c r="AZ505" s="229"/>
      <c r="BA505" s="229"/>
      <c r="BB505" s="230"/>
      <c r="BC505" s="240">
        <v>170</v>
      </c>
      <c r="BD505" s="241"/>
      <c r="BE505" s="241"/>
      <c r="BF505" s="241"/>
      <c r="BG505" s="241"/>
      <c r="BH505" s="241"/>
      <c r="BI505" s="241"/>
      <c r="BJ505" s="241"/>
      <c r="BK505" s="241"/>
      <c r="BL505" s="241"/>
      <c r="BM505" s="242"/>
      <c r="BN505" s="243">
        <f t="shared" si="5"/>
        <v>170</v>
      </c>
      <c r="BO505" s="244"/>
      <c r="BP505" s="244"/>
      <c r="BQ505" s="244"/>
      <c r="BR505" s="244"/>
      <c r="BS505" s="244"/>
      <c r="BT505" s="244"/>
      <c r="BU505" s="244"/>
      <c r="BV505" s="244"/>
      <c r="BW505" s="244"/>
      <c r="BX505" s="244"/>
      <c r="BY505" s="244"/>
      <c r="BZ505" s="244"/>
      <c r="CA505" s="244"/>
      <c r="CB505" s="245"/>
    </row>
    <row r="506" spans="1:80" ht="15.75">
      <c r="A506" s="234">
        <v>32</v>
      </c>
      <c r="B506" s="235"/>
      <c r="C506" s="235"/>
      <c r="D506" s="236"/>
      <c r="E506" s="125" t="s">
        <v>523</v>
      </c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  <c r="AH506" s="126"/>
      <c r="AI506" s="126"/>
      <c r="AJ506" s="126"/>
      <c r="AK506" s="126"/>
      <c r="AL506" s="126"/>
      <c r="AM506" s="126"/>
      <c r="AN506" s="126"/>
      <c r="AO506" s="126"/>
      <c r="AP506" s="126"/>
      <c r="AQ506" s="126"/>
      <c r="AR506" s="127"/>
      <c r="AS506" s="228">
        <v>1</v>
      </c>
      <c r="AT506" s="229"/>
      <c r="AU506" s="229"/>
      <c r="AV506" s="229"/>
      <c r="AW506" s="229"/>
      <c r="AX506" s="229"/>
      <c r="AY506" s="229"/>
      <c r="AZ506" s="229"/>
      <c r="BA506" s="229"/>
      <c r="BB506" s="230"/>
      <c r="BC506" s="240">
        <v>1000</v>
      </c>
      <c r="BD506" s="241"/>
      <c r="BE506" s="241"/>
      <c r="BF506" s="241"/>
      <c r="BG506" s="241"/>
      <c r="BH506" s="241"/>
      <c r="BI506" s="241"/>
      <c r="BJ506" s="241"/>
      <c r="BK506" s="241"/>
      <c r="BL506" s="241"/>
      <c r="BM506" s="242"/>
      <c r="BN506" s="243">
        <f t="shared" si="5"/>
        <v>1000</v>
      </c>
      <c r="BO506" s="244"/>
      <c r="BP506" s="244"/>
      <c r="BQ506" s="244"/>
      <c r="BR506" s="244"/>
      <c r="BS506" s="244"/>
      <c r="BT506" s="244"/>
      <c r="BU506" s="244"/>
      <c r="BV506" s="244"/>
      <c r="BW506" s="244"/>
      <c r="BX506" s="244"/>
      <c r="BY506" s="244"/>
      <c r="BZ506" s="244"/>
      <c r="CA506" s="244"/>
      <c r="CB506" s="245"/>
    </row>
    <row r="507" spans="1:80" ht="30.75" customHeight="1">
      <c r="A507" s="234">
        <v>33</v>
      </c>
      <c r="B507" s="235"/>
      <c r="C507" s="235"/>
      <c r="D507" s="236"/>
      <c r="E507" s="285" t="s">
        <v>524</v>
      </c>
      <c r="F507" s="286"/>
      <c r="G507" s="286"/>
      <c r="H507" s="286"/>
      <c r="I507" s="286"/>
      <c r="J507" s="286"/>
      <c r="K507" s="286"/>
      <c r="L507" s="286"/>
      <c r="M507" s="286"/>
      <c r="N507" s="286"/>
      <c r="O507" s="286"/>
      <c r="P507" s="286"/>
      <c r="Q507" s="286"/>
      <c r="R507" s="286"/>
      <c r="S507" s="286"/>
      <c r="T507" s="286"/>
      <c r="U507" s="286"/>
      <c r="V507" s="286"/>
      <c r="W507" s="286"/>
      <c r="X507" s="286"/>
      <c r="Y507" s="286"/>
      <c r="Z507" s="286"/>
      <c r="AA507" s="286"/>
      <c r="AB507" s="286"/>
      <c r="AC507" s="286"/>
      <c r="AD507" s="286"/>
      <c r="AE507" s="286"/>
      <c r="AF507" s="286"/>
      <c r="AG507" s="286"/>
      <c r="AH507" s="286"/>
      <c r="AI507" s="286"/>
      <c r="AJ507" s="286"/>
      <c r="AK507" s="286"/>
      <c r="AL507" s="286"/>
      <c r="AM507" s="286"/>
      <c r="AN507" s="286"/>
      <c r="AO507" s="286"/>
      <c r="AP507" s="286"/>
      <c r="AQ507" s="286"/>
      <c r="AR507" s="287"/>
      <c r="AS507" s="228">
        <v>1</v>
      </c>
      <c r="AT507" s="229"/>
      <c r="AU507" s="229"/>
      <c r="AV507" s="229"/>
      <c r="AW507" s="229"/>
      <c r="AX507" s="229"/>
      <c r="AY507" s="229"/>
      <c r="AZ507" s="229"/>
      <c r="BA507" s="229"/>
      <c r="BB507" s="230"/>
      <c r="BC507" s="240">
        <v>1100</v>
      </c>
      <c r="BD507" s="241"/>
      <c r="BE507" s="241"/>
      <c r="BF507" s="241"/>
      <c r="BG507" s="241"/>
      <c r="BH507" s="241"/>
      <c r="BI507" s="241"/>
      <c r="BJ507" s="241"/>
      <c r="BK507" s="241"/>
      <c r="BL507" s="241"/>
      <c r="BM507" s="242"/>
      <c r="BN507" s="243">
        <f t="shared" si="5"/>
        <v>1100</v>
      </c>
      <c r="BO507" s="244"/>
      <c r="BP507" s="244"/>
      <c r="BQ507" s="244"/>
      <c r="BR507" s="244"/>
      <c r="BS507" s="244"/>
      <c r="BT507" s="244"/>
      <c r="BU507" s="244"/>
      <c r="BV507" s="244"/>
      <c r="BW507" s="244"/>
      <c r="BX507" s="244"/>
      <c r="BY507" s="244"/>
      <c r="BZ507" s="244"/>
      <c r="CA507" s="244"/>
      <c r="CB507" s="245"/>
    </row>
    <row r="508" spans="1:80" ht="30.75" customHeight="1">
      <c r="A508" s="234">
        <v>34</v>
      </c>
      <c r="B508" s="235"/>
      <c r="C508" s="235"/>
      <c r="D508" s="236"/>
      <c r="E508" s="285" t="s">
        <v>525</v>
      </c>
      <c r="F508" s="286"/>
      <c r="G508" s="286"/>
      <c r="H508" s="286"/>
      <c r="I508" s="286"/>
      <c r="J508" s="286"/>
      <c r="K508" s="286"/>
      <c r="L508" s="286"/>
      <c r="M508" s="286"/>
      <c r="N508" s="286"/>
      <c r="O508" s="286"/>
      <c r="P508" s="286"/>
      <c r="Q508" s="286"/>
      <c r="R508" s="286"/>
      <c r="S508" s="286"/>
      <c r="T508" s="286"/>
      <c r="U508" s="286"/>
      <c r="V508" s="286"/>
      <c r="W508" s="286"/>
      <c r="X508" s="286"/>
      <c r="Y508" s="286"/>
      <c r="Z508" s="286"/>
      <c r="AA508" s="286"/>
      <c r="AB508" s="286"/>
      <c r="AC508" s="286"/>
      <c r="AD508" s="286"/>
      <c r="AE508" s="286"/>
      <c r="AF508" s="286"/>
      <c r="AG508" s="286"/>
      <c r="AH508" s="286"/>
      <c r="AI508" s="286"/>
      <c r="AJ508" s="286"/>
      <c r="AK508" s="286"/>
      <c r="AL508" s="286"/>
      <c r="AM508" s="286"/>
      <c r="AN508" s="286"/>
      <c r="AO508" s="286"/>
      <c r="AP508" s="286"/>
      <c r="AQ508" s="286"/>
      <c r="AR508" s="287"/>
      <c r="AS508" s="228">
        <v>1</v>
      </c>
      <c r="AT508" s="229"/>
      <c r="AU508" s="229"/>
      <c r="AV508" s="229"/>
      <c r="AW508" s="229"/>
      <c r="AX508" s="229"/>
      <c r="AY508" s="229"/>
      <c r="AZ508" s="229"/>
      <c r="BA508" s="229"/>
      <c r="BB508" s="230"/>
      <c r="BC508" s="240">
        <v>1000</v>
      </c>
      <c r="BD508" s="241"/>
      <c r="BE508" s="241"/>
      <c r="BF508" s="241"/>
      <c r="BG508" s="241"/>
      <c r="BH508" s="241"/>
      <c r="BI508" s="241"/>
      <c r="BJ508" s="241"/>
      <c r="BK508" s="241"/>
      <c r="BL508" s="241"/>
      <c r="BM508" s="242"/>
      <c r="BN508" s="243">
        <f t="shared" si="5"/>
        <v>1000</v>
      </c>
      <c r="BO508" s="244"/>
      <c r="BP508" s="244"/>
      <c r="BQ508" s="244"/>
      <c r="BR508" s="244"/>
      <c r="BS508" s="244"/>
      <c r="BT508" s="244"/>
      <c r="BU508" s="244"/>
      <c r="BV508" s="244"/>
      <c r="BW508" s="244"/>
      <c r="BX508" s="244"/>
      <c r="BY508" s="244"/>
      <c r="BZ508" s="244"/>
      <c r="CA508" s="244"/>
      <c r="CB508" s="245"/>
    </row>
    <row r="509" spans="1:80" ht="15.75">
      <c r="A509" s="234">
        <v>35</v>
      </c>
      <c r="B509" s="235"/>
      <c r="C509" s="235"/>
      <c r="D509" s="236"/>
      <c r="E509" s="125" t="s">
        <v>526</v>
      </c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  <c r="AH509" s="126"/>
      <c r="AI509" s="126"/>
      <c r="AJ509" s="126"/>
      <c r="AK509" s="126"/>
      <c r="AL509" s="126"/>
      <c r="AM509" s="126"/>
      <c r="AN509" s="126"/>
      <c r="AO509" s="126"/>
      <c r="AP509" s="126"/>
      <c r="AQ509" s="126"/>
      <c r="AR509" s="127"/>
      <c r="AS509" s="228">
        <v>1</v>
      </c>
      <c r="AT509" s="229"/>
      <c r="AU509" s="229"/>
      <c r="AV509" s="229"/>
      <c r="AW509" s="229"/>
      <c r="AX509" s="229"/>
      <c r="AY509" s="229"/>
      <c r="AZ509" s="229"/>
      <c r="BA509" s="229"/>
      <c r="BB509" s="230"/>
      <c r="BC509" s="240">
        <v>1000</v>
      </c>
      <c r="BD509" s="241"/>
      <c r="BE509" s="241"/>
      <c r="BF509" s="241"/>
      <c r="BG509" s="241"/>
      <c r="BH509" s="241"/>
      <c r="BI509" s="241"/>
      <c r="BJ509" s="241"/>
      <c r="BK509" s="241"/>
      <c r="BL509" s="241"/>
      <c r="BM509" s="242"/>
      <c r="BN509" s="243">
        <f t="shared" si="5"/>
        <v>1000</v>
      </c>
      <c r="BO509" s="244"/>
      <c r="BP509" s="244"/>
      <c r="BQ509" s="244"/>
      <c r="BR509" s="244"/>
      <c r="BS509" s="244"/>
      <c r="BT509" s="244"/>
      <c r="BU509" s="244"/>
      <c r="BV509" s="244"/>
      <c r="BW509" s="244"/>
      <c r="BX509" s="244"/>
      <c r="BY509" s="244"/>
      <c r="BZ509" s="244"/>
      <c r="CA509" s="244"/>
      <c r="CB509" s="245"/>
    </row>
    <row r="510" spans="1:80" ht="15.75">
      <c r="A510" s="234">
        <v>36</v>
      </c>
      <c r="B510" s="235"/>
      <c r="C510" s="235"/>
      <c r="D510" s="236"/>
      <c r="E510" s="125" t="s">
        <v>527</v>
      </c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  <c r="AH510" s="126"/>
      <c r="AI510" s="126"/>
      <c r="AJ510" s="126"/>
      <c r="AK510" s="126"/>
      <c r="AL510" s="126"/>
      <c r="AM510" s="126"/>
      <c r="AN510" s="126"/>
      <c r="AO510" s="126"/>
      <c r="AP510" s="126"/>
      <c r="AQ510" s="126"/>
      <c r="AR510" s="127"/>
      <c r="AS510" s="228">
        <v>1</v>
      </c>
      <c r="AT510" s="229"/>
      <c r="AU510" s="229"/>
      <c r="AV510" s="229"/>
      <c r="AW510" s="229"/>
      <c r="AX510" s="229"/>
      <c r="AY510" s="229"/>
      <c r="AZ510" s="229"/>
      <c r="BA510" s="229"/>
      <c r="BB510" s="230"/>
      <c r="BC510" s="240">
        <v>950</v>
      </c>
      <c r="BD510" s="241"/>
      <c r="BE510" s="241"/>
      <c r="BF510" s="241"/>
      <c r="BG510" s="241"/>
      <c r="BH510" s="241"/>
      <c r="BI510" s="241"/>
      <c r="BJ510" s="241"/>
      <c r="BK510" s="241"/>
      <c r="BL510" s="241"/>
      <c r="BM510" s="242"/>
      <c r="BN510" s="243">
        <f t="shared" si="5"/>
        <v>950</v>
      </c>
      <c r="BO510" s="244"/>
      <c r="BP510" s="244"/>
      <c r="BQ510" s="244"/>
      <c r="BR510" s="244"/>
      <c r="BS510" s="244"/>
      <c r="BT510" s="244"/>
      <c r="BU510" s="244"/>
      <c r="BV510" s="244"/>
      <c r="BW510" s="244"/>
      <c r="BX510" s="244"/>
      <c r="BY510" s="244"/>
      <c r="BZ510" s="244"/>
      <c r="CA510" s="244"/>
      <c r="CB510" s="245"/>
    </row>
    <row r="511" spans="1:80" ht="31.5" customHeight="1">
      <c r="A511" s="234">
        <v>37</v>
      </c>
      <c r="B511" s="235"/>
      <c r="C511" s="235"/>
      <c r="D511" s="236"/>
      <c r="E511" s="285" t="s">
        <v>528</v>
      </c>
      <c r="F511" s="286"/>
      <c r="G511" s="286"/>
      <c r="H511" s="286"/>
      <c r="I511" s="286"/>
      <c r="J511" s="286"/>
      <c r="K511" s="286"/>
      <c r="L511" s="286"/>
      <c r="M511" s="286"/>
      <c r="N511" s="286"/>
      <c r="O511" s="286"/>
      <c r="P511" s="286"/>
      <c r="Q511" s="286"/>
      <c r="R511" s="286"/>
      <c r="S511" s="286"/>
      <c r="T511" s="286"/>
      <c r="U511" s="286"/>
      <c r="V511" s="286"/>
      <c r="W511" s="286"/>
      <c r="X511" s="286"/>
      <c r="Y511" s="286"/>
      <c r="Z511" s="286"/>
      <c r="AA511" s="286"/>
      <c r="AB511" s="286"/>
      <c r="AC511" s="286"/>
      <c r="AD511" s="286"/>
      <c r="AE511" s="286"/>
      <c r="AF511" s="286"/>
      <c r="AG511" s="286"/>
      <c r="AH511" s="286"/>
      <c r="AI511" s="286"/>
      <c r="AJ511" s="286"/>
      <c r="AK511" s="286"/>
      <c r="AL511" s="286"/>
      <c r="AM511" s="286"/>
      <c r="AN511" s="286"/>
      <c r="AO511" s="286"/>
      <c r="AP511" s="286"/>
      <c r="AQ511" s="286"/>
      <c r="AR511" s="287"/>
      <c r="AS511" s="228">
        <v>1</v>
      </c>
      <c r="AT511" s="229"/>
      <c r="AU511" s="229"/>
      <c r="AV511" s="229"/>
      <c r="AW511" s="229"/>
      <c r="AX511" s="229"/>
      <c r="AY511" s="229"/>
      <c r="AZ511" s="229"/>
      <c r="BA511" s="229"/>
      <c r="BB511" s="230"/>
      <c r="BC511" s="240">
        <v>950</v>
      </c>
      <c r="BD511" s="241"/>
      <c r="BE511" s="241"/>
      <c r="BF511" s="241"/>
      <c r="BG511" s="241"/>
      <c r="BH511" s="241"/>
      <c r="BI511" s="241"/>
      <c r="BJ511" s="241"/>
      <c r="BK511" s="241"/>
      <c r="BL511" s="241"/>
      <c r="BM511" s="242"/>
      <c r="BN511" s="243">
        <f t="shared" si="5"/>
        <v>950</v>
      </c>
      <c r="BO511" s="244"/>
      <c r="BP511" s="244"/>
      <c r="BQ511" s="244"/>
      <c r="BR511" s="244"/>
      <c r="BS511" s="244"/>
      <c r="BT511" s="244"/>
      <c r="BU511" s="244"/>
      <c r="BV511" s="244"/>
      <c r="BW511" s="244"/>
      <c r="BX511" s="244"/>
      <c r="BY511" s="244"/>
      <c r="BZ511" s="244"/>
      <c r="CA511" s="244"/>
      <c r="CB511" s="245"/>
    </row>
    <row r="512" spans="1:80" ht="15.75">
      <c r="A512" s="234">
        <v>38</v>
      </c>
      <c r="B512" s="235"/>
      <c r="C512" s="235"/>
      <c r="D512" s="236"/>
      <c r="E512" s="125" t="s">
        <v>529</v>
      </c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  <c r="AH512" s="126"/>
      <c r="AI512" s="126"/>
      <c r="AJ512" s="126"/>
      <c r="AK512" s="126"/>
      <c r="AL512" s="126"/>
      <c r="AM512" s="126"/>
      <c r="AN512" s="126"/>
      <c r="AO512" s="126"/>
      <c r="AP512" s="126"/>
      <c r="AQ512" s="126"/>
      <c r="AR512" s="127"/>
      <c r="AS512" s="228">
        <v>1</v>
      </c>
      <c r="AT512" s="229"/>
      <c r="AU512" s="229"/>
      <c r="AV512" s="229"/>
      <c r="AW512" s="229"/>
      <c r="AX512" s="229"/>
      <c r="AY512" s="229"/>
      <c r="AZ512" s="229"/>
      <c r="BA512" s="229"/>
      <c r="BB512" s="230"/>
      <c r="BC512" s="240">
        <v>1200</v>
      </c>
      <c r="BD512" s="241"/>
      <c r="BE512" s="241"/>
      <c r="BF512" s="241"/>
      <c r="BG512" s="241"/>
      <c r="BH512" s="241"/>
      <c r="BI512" s="241"/>
      <c r="BJ512" s="241"/>
      <c r="BK512" s="241"/>
      <c r="BL512" s="241"/>
      <c r="BM512" s="242"/>
      <c r="BN512" s="243">
        <f>AS512*BC512</f>
        <v>1200</v>
      </c>
      <c r="BO512" s="244"/>
      <c r="BP512" s="244"/>
      <c r="BQ512" s="244"/>
      <c r="BR512" s="244"/>
      <c r="BS512" s="244"/>
      <c r="BT512" s="244"/>
      <c r="BU512" s="244"/>
      <c r="BV512" s="244"/>
      <c r="BW512" s="244"/>
      <c r="BX512" s="244"/>
      <c r="BY512" s="244"/>
      <c r="BZ512" s="244"/>
      <c r="CA512" s="244"/>
      <c r="CB512" s="245"/>
    </row>
    <row r="513" spans="1:80" ht="15.75">
      <c r="A513" s="125">
        <v>39</v>
      </c>
      <c r="B513" s="126"/>
      <c r="C513" s="126"/>
      <c r="D513" s="127"/>
      <c r="E513" s="125" t="s">
        <v>530</v>
      </c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  <c r="AG513" s="126"/>
      <c r="AH513" s="126"/>
      <c r="AI513" s="126"/>
      <c r="AJ513" s="126"/>
      <c r="AK513" s="126"/>
      <c r="AL513" s="126"/>
      <c r="AM513" s="126"/>
      <c r="AN513" s="126"/>
      <c r="AO513" s="126"/>
      <c r="AP513" s="126"/>
      <c r="AQ513" s="126"/>
      <c r="AR513" s="127"/>
      <c r="AS513" s="231">
        <v>1</v>
      </c>
      <c r="AT513" s="232"/>
      <c r="AU513" s="232"/>
      <c r="AV513" s="232"/>
      <c r="AW513" s="232"/>
      <c r="AX513" s="232"/>
      <c r="AY513" s="232"/>
      <c r="AZ513" s="232"/>
      <c r="BA513" s="232"/>
      <c r="BB513" s="233"/>
      <c r="BC513" s="240">
        <v>950</v>
      </c>
      <c r="BD513" s="241"/>
      <c r="BE513" s="241"/>
      <c r="BF513" s="241"/>
      <c r="BG513" s="241"/>
      <c r="BH513" s="241"/>
      <c r="BI513" s="241"/>
      <c r="BJ513" s="241"/>
      <c r="BK513" s="241"/>
      <c r="BL513" s="241"/>
      <c r="BM513" s="242"/>
      <c r="BN513" s="240">
        <v>950</v>
      </c>
      <c r="BO513" s="241"/>
      <c r="BP513" s="241"/>
      <c r="BQ513" s="241"/>
      <c r="BR513" s="241"/>
      <c r="BS513" s="241"/>
      <c r="BT513" s="241"/>
      <c r="BU513" s="241"/>
      <c r="BV513" s="241"/>
      <c r="BW513" s="241"/>
      <c r="BX513" s="241"/>
      <c r="BY513" s="241"/>
      <c r="BZ513" s="241"/>
      <c r="CA513" s="241"/>
      <c r="CB513" s="242"/>
    </row>
    <row r="514" spans="1:80" ht="32.25" customHeight="1">
      <c r="A514" s="125">
        <v>40</v>
      </c>
      <c r="B514" s="126"/>
      <c r="C514" s="126"/>
      <c r="D514" s="127"/>
      <c r="E514" s="285" t="s">
        <v>531</v>
      </c>
      <c r="F514" s="286"/>
      <c r="G514" s="286"/>
      <c r="H514" s="286"/>
      <c r="I514" s="286"/>
      <c r="J514" s="286"/>
      <c r="K514" s="286"/>
      <c r="L514" s="286"/>
      <c r="M514" s="286"/>
      <c r="N514" s="286"/>
      <c r="O514" s="286"/>
      <c r="P514" s="286"/>
      <c r="Q514" s="286"/>
      <c r="R514" s="286"/>
      <c r="S514" s="286"/>
      <c r="T514" s="286"/>
      <c r="U514" s="286"/>
      <c r="V514" s="286"/>
      <c r="W514" s="286"/>
      <c r="X514" s="286"/>
      <c r="Y514" s="286"/>
      <c r="Z514" s="286"/>
      <c r="AA514" s="286"/>
      <c r="AB514" s="286"/>
      <c r="AC514" s="286"/>
      <c r="AD514" s="286"/>
      <c r="AE514" s="286"/>
      <c r="AF514" s="286"/>
      <c r="AG514" s="286"/>
      <c r="AH514" s="286"/>
      <c r="AI514" s="286"/>
      <c r="AJ514" s="286"/>
      <c r="AK514" s="286"/>
      <c r="AL514" s="286"/>
      <c r="AM514" s="286"/>
      <c r="AN514" s="286"/>
      <c r="AO514" s="286"/>
      <c r="AP514" s="286"/>
      <c r="AQ514" s="286"/>
      <c r="AR514" s="287"/>
      <c r="AS514" s="231">
        <v>1</v>
      </c>
      <c r="AT514" s="232"/>
      <c r="AU514" s="232"/>
      <c r="AV514" s="232"/>
      <c r="AW514" s="232"/>
      <c r="AX514" s="232"/>
      <c r="AY514" s="232"/>
      <c r="AZ514" s="232"/>
      <c r="BA514" s="232"/>
      <c r="BB514" s="233"/>
      <c r="BC514" s="240">
        <v>1100</v>
      </c>
      <c r="BD514" s="241"/>
      <c r="BE514" s="241"/>
      <c r="BF514" s="241"/>
      <c r="BG514" s="241"/>
      <c r="BH514" s="241"/>
      <c r="BI514" s="241"/>
      <c r="BJ514" s="241"/>
      <c r="BK514" s="241"/>
      <c r="BL514" s="241"/>
      <c r="BM514" s="242"/>
      <c r="BN514" s="240">
        <v>1100</v>
      </c>
      <c r="BO514" s="241"/>
      <c r="BP514" s="241"/>
      <c r="BQ514" s="241"/>
      <c r="BR514" s="241"/>
      <c r="BS514" s="241"/>
      <c r="BT514" s="241"/>
      <c r="BU514" s="241"/>
      <c r="BV514" s="241"/>
      <c r="BW514" s="241"/>
      <c r="BX514" s="241"/>
      <c r="BY514" s="241"/>
      <c r="BZ514" s="241"/>
      <c r="CA514" s="241"/>
      <c r="CB514" s="242"/>
    </row>
    <row r="515" spans="1:80" ht="29.25" customHeight="1">
      <c r="A515" s="125">
        <v>41</v>
      </c>
      <c r="B515" s="126"/>
      <c r="C515" s="126"/>
      <c r="D515" s="127"/>
      <c r="E515" s="285" t="s">
        <v>532</v>
      </c>
      <c r="F515" s="286"/>
      <c r="G515" s="286"/>
      <c r="H515" s="286"/>
      <c r="I515" s="286"/>
      <c r="J515" s="286"/>
      <c r="K515" s="286"/>
      <c r="L515" s="286"/>
      <c r="M515" s="286"/>
      <c r="N515" s="286"/>
      <c r="O515" s="286"/>
      <c r="P515" s="286"/>
      <c r="Q515" s="286"/>
      <c r="R515" s="286"/>
      <c r="S515" s="286"/>
      <c r="T515" s="286"/>
      <c r="U515" s="286"/>
      <c r="V515" s="286"/>
      <c r="W515" s="286"/>
      <c r="X515" s="286"/>
      <c r="Y515" s="286"/>
      <c r="Z515" s="286"/>
      <c r="AA515" s="286"/>
      <c r="AB515" s="286"/>
      <c r="AC515" s="286"/>
      <c r="AD515" s="286"/>
      <c r="AE515" s="286"/>
      <c r="AF515" s="286"/>
      <c r="AG515" s="286"/>
      <c r="AH515" s="286"/>
      <c r="AI515" s="286"/>
      <c r="AJ515" s="286"/>
      <c r="AK515" s="286"/>
      <c r="AL515" s="286"/>
      <c r="AM515" s="286"/>
      <c r="AN515" s="286"/>
      <c r="AO515" s="286"/>
      <c r="AP515" s="286"/>
      <c r="AQ515" s="286"/>
      <c r="AR515" s="287"/>
      <c r="AS515" s="231">
        <v>1</v>
      </c>
      <c r="AT515" s="232"/>
      <c r="AU515" s="232"/>
      <c r="AV515" s="232"/>
      <c r="AW515" s="232"/>
      <c r="AX515" s="232"/>
      <c r="AY515" s="232"/>
      <c r="AZ515" s="232"/>
      <c r="BA515" s="232"/>
      <c r="BB515" s="233"/>
      <c r="BC515" s="240">
        <v>1100</v>
      </c>
      <c r="BD515" s="241"/>
      <c r="BE515" s="241"/>
      <c r="BF515" s="241"/>
      <c r="BG515" s="241"/>
      <c r="BH515" s="241"/>
      <c r="BI515" s="241"/>
      <c r="BJ515" s="241"/>
      <c r="BK515" s="241"/>
      <c r="BL515" s="241"/>
      <c r="BM515" s="242"/>
      <c r="BN515" s="240">
        <v>1100</v>
      </c>
      <c r="BO515" s="241"/>
      <c r="BP515" s="241"/>
      <c r="BQ515" s="241"/>
      <c r="BR515" s="241"/>
      <c r="BS515" s="241"/>
      <c r="BT515" s="241"/>
      <c r="BU515" s="241"/>
      <c r="BV515" s="241"/>
      <c r="BW515" s="241"/>
      <c r="BX515" s="241"/>
      <c r="BY515" s="241"/>
      <c r="BZ515" s="241"/>
      <c r="CA515" s="241"/>
      <c r="CB515" s="242"/>
    </row>
    <row r="516" spans="1:80" ht="15.75">
      <c r="A516" s="125">
        <v>42</v>
      </c>
      <c r="B516" s="126"/>
      <c r="C516" s="126"/>
      <c r="D516" s="127"/>
      <c r="E516" s="125" t="s">
        <v>533</v>
      </c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  <c r="AH516" s="126"/>
      <c r="AI516" s="126"/>
      <c r="AJ516" s="126"/>
      <c r="AK516" s="126"/>
      <c r="AL516" s="126"/>
      <c r="AM516" s="126"/>
      <c r="AN516" s="126"/>
      <c r="AO516" s="126"/>
      <c r="AP516" s="126"/>
      <c r="AQ516" s="126"/>
      <c r="AR516" s="127"/>
      <c r="AS516" s="231">
        <v>1</v>
      </c>
      <c r="AT516" s="232"/>
      <c r="AU516" s="232"/>
      <c r="AV516" s="232"/>
      <c r="AW516" s="232"/>
      <c r="AX516" s="232"/>
      <c r="AY516" s="232"/>
      <c r="AZ516" s="232"/>
      <c r="BA516" s="232"/>
      <c r="BB516" s="233"/>
      <c r="BC516" s="240">
        <v>950</v>
      </c>
      <c r="BD516" s="241"/>
      <c r="BE516" s="241"/>
      <c r="BF516" s="241"/>
      <c r="BG516" s="241"/>
      <c r="BH516" s="241"/>
      <c r="BI516" s="241"/>
      <c r="BJ516" s="241"/>
      <c r="BK516" s="241"/>
      <c r="BL516" s="241"/>
      <c r="BM516" s="242"/>
      <c r="BN516" s="240">
        <v>950</v>
      </c>
      <c r="BO516" s="241"/>
      <c r="BP516" s="241"/>
      <c r="BQ516" s="241"/>
      <c r="BR516" s="241"/>
      <c r="BS516" s="241"/>
      <c r="BT516" s="241"/>
      <c r="BU516" s="241"/>
      <c r="BV516" s="241"/>
      <c r="BW516" s="241"/>
      <c r="BX516" s="241"/>
      <c r="BY516" s="241"/>
      <c r="BZ516" s="241"/>
      <c r="CA516" s="241"/>
      <c r="CB516" s="242"/>
    </row>
    <row r="517" spans="1:80" ht="15.75">
      <c r="A517" s="125">
        <v>43</v>
      </c>
      <c r="B517" s="126"/>
      <c r="C517" s="126"/>
      <c r="D517" s="127"/>
      <c r="E517" s="125" t="s">
        <v>534</v>
      </c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  <c r="AH517" s="126"/>
      <c r="AI517" s="126"/>
      <c r="AJ517" s="126"/>
      <c r="AK517" s="126"/>
      <c r="AL517" s="126"/>
      <c r="AM517" s="126"/>
      <c r="AN517" s="126"/>
      <c r="AO517" s="126"/>
      <c r="AP517" s="126"/>
      <c r="AQ517" s="126"/>
      <c r="AR517" s="127"/>
      <c r="AS517" s="231">
        <v>1</v>
      </c>
      <c r="AT517" s="232"/>
      <c r="AU517" s="232"/>
      <c r="AV517" s="232"/>
      <c r="AW517" s="232"/>
      <c r="AX517" s="232"/>
      <c r="AY517" s="232"/>
      <c r="AZ517" s="232"/>
      <c r="BA517" s="232"/>
      <c r="BB517" s="233"/>
      <c r="BC517" s="240">
        <v>950</v>
      </c>
      <c r="BD517" s="241"/>
      <c r="BE517" s="241"/>
      <c r="BF517" s="241"/>
      <c r="BG517" s="241"/>
      <c r="BH517" s="241"/>
      <c r="BI517" s="241"/>
      <c r="BJ517" s="241"/>
      <c r="BK517" s="241"/>
      <c r="BL517" s="241"/>
      <c r="BM517" s="242"/>
      <c r="BN517" s="240">
        <v>950</v>
      </c>
      <c r="BO517" s="241"/>
      <c r="BP517" s="241"/>
      <c r="BQ517" s="241"/>
      <c r="BR517" s="241"/>
      <c r="BS517" s="241"/>
      <c r="BT517" s="241"/>
      <c r="BU517" s="241"/>
      <c r="BV517" s="241"/>
      <c r="BW517" s="241"/>
      <c r="BX517" s="241"/>
      <c r="BY517" s="241"/>
      <c r="BZ517" s="241"/>
      <c r="CA517" s="241"/>
      <c r="CB517" s="242"/>
    </row>
    <row r="518" spans="1:80" ht="15.75">
      <c r="A518" s="125">
        <v>44</v>
      </c>
      <c r="B518" s="126"/>
      <c r="C518" s="126"/>
      <c r="D518" s="127"/>
      <c r="E518" s="125" t="s">
        <v>535</v>
      </c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  <c r="AH518" s="126"/>
      <c r="AI518" s="126"/>
      <c r="AJ518" s="126"/>
      <c r="AK518" s="126"/>
      <c r="AL518" s="126"/>
      <c r="AM518" s="126"/>
      <c r="AN518" s="126"/>
      <c r="AO518" s="126"/>
      <c r="AP518" s="126"/>
      <c r="AQ518" s="126"/>
      <c r="AR518" s="127"/>
      <c r="AS518" s="231">
        <v>1</v>
      </c>
      <c r="AT518" s="232"/>
      <c r="AU518" s="232"/>
      <c r="AV518" s="232"/>
      <c r="AW518" s="232"/>
      <c r="AX518" s="232"/>
      <c r="AY518" s="232"/>
      <c r="AZ518" s="232"/>
      <c r="BA518" s="232"/>
      <c r="BB518" s="233"/>
      <c r="BC518" s="240">
        <v>1000</v>
      </c>
      <c r="BD518" s="241"/>
      <c r="BE518" s="241"/>
      <c r="BF518" s="241"/>
      <c r="BG518" s="241"/>
      <c r="BH518" s="241"/>
      <c r="BI518" s="241"/>
      <c r="BJ518" s="241"/>
      <c r="BK518" s="241"/>
      <c r="BL518" s="241"/>
      <c r="BM518" s="242"/>
      <c r="BN518" s="240">
        <v>1000</v>
      </c>
      <c r="BO518" s="241"/>
      <c r="BP518" s="241"/>
      <c r="BQ518" s="241"/>
      <c r="BR518" s="241"/>
      <c r="BS518" s="241"/>
      <c r="BT518" s="241"/>
      <c r="BU518" s="241"/>
      <c r="BV518" s="241"/>
      <c r="BW518" s="241"/>
      <c r="BX518" s="241"/>
      <c r="BY518" s="241"/>
      <c r="BZ518" s="241"/>
      <c r="CA518" s="241"/>
      <c r="CB518" s="242"/>
    </row>
    <row r="519" spans="1:80" ht="31.5" customHeight="1">
      <c r="A519" s="125">
        <v>45</v>
      </c>
      <c r="B519" s="126"/>
      <c r="C519" s="126"/>
      <c r="D519" s="127"/>
      <c r="E519" s="285" t="s">
        <v>536</v>
      </c>
      <c r="F519" s="286"/>
      <c r="G519" s="286"/>
      <c r="H519" s="286"/>
      <c r="I519" s="286"/>
      <c r="J519" s="286"/>
      <c r="K519" s="286"/>
      <c r="L519" s="286"/>
      <c r="M519" s="286"/>
      <c r="N519" s="286"/>
      <c r="O519" s="286"/>
      <c r="P519" s="286"/>
      <c r="Q519" s="286"/>
      <c r="R519" s="286"/>
      <c r="S519" s="286"/>
      <c r="T519" s="286"/>
      <c r="U519" s="286"/>
      <c r="V519" s="286"/>
      <c r="W519" s="286"/>
      <c r="X519" s="286"/>
      <c r="Y519" s="286"/>
      <c r="Z519" s="286"/>
      <c r="AA519" s="286"/>
      <c r="AB519" s="286"/>
      <c r="AC519" s="286"/>
      <c r="AD519" s="286"/>
      <c r="AE519" s="286"/>
      <c r="AF519" s="286"/>
      <c r="AG519" s="286"/>
      <c r="AH519" s="286"/>
      <c r="AI519" s="286"/>
      <c r="AJ519" s="286"/>
      <c r="AK519" s="286"/>
      <c r="AL519" s="286"/>
      <c r="AM519" s="286"/>
      <c r="AN519" s="286"/>
      <c r="AO519" s="286"/>
      <c r="AP519" s="286"/>
      <c r="AQ519" s="286"/>
      <c r="AR519" s="287"/>
      <c r="AS519" s="231">
        <v>1</v>
      </c>
      <c r="AT519" s="232"/>
      <c r="AU519" s="232"/>
      <c r="AV519" s="232"/>
      <c r="AW519" s="232"/>
      <c r="AX519" s="232"/>
      <c r="AY519" s="232"/>
      <c r="AZ519" s="232"/>
      <c r="BA519" s="232"/>
      <c r="BB519" s="233"/>
      <c r="BC519" s="240">
        <v>1100</v>
      </c>
      <c r="BD519" s="241"/>
      <c r="BE519" s="241"/>
      <c r="BF519" s="241"/>
      <c r="BG519" s="241"/>
      <c r="BH519" s="241"/>
      <c r="BI519" s="241"/>
      <c r="BJ519" s="241"/>
      <c r="BK519" s="241"/>
      <c r="BL519" s="241"/>
      <c r="BM519" s="242"/>
      <c r="BN519" s="240">
        <v>1100</v>
      </c>
      <c r="BO519" s="241"/>
      <c r="BP519" s="241"/>
      <c r="BQ519" s="241"/>
      <c r="BR519" s="241"/>
      <c r="BS519" s="241"/>
      <c r="BT519" s="241"/>
      <c r="BU519" s="241"/>
      <c r="BV519" s="241"/>
      <c r="BW519" s="241"/>
      <c r="BX519" s="241"/>
      <c r="BY519" s="241"/>
      <c r="BZ519" s="241"/>
      <c r="CA519" s="241"/>
      <c r="CB519" s="242"/>
    </row>
    <row r="520" spans="1:80" ht="47.25" customHeight="1">
      <c r="A520" s="125">
        <v>46</v>
      </c>
      <c r="B520" s="126"/>
      <c r="C520" s="126"/>
      <c r="D520" s="127"/>
      <c r="E520" s="285" t="s">
        <v>537</v>
      </c>
      <c r="F520" s="286"/>
      <c r="G520" s="286"/>
      <c r="H520" s="286"/>
      <c r="I520" s="286"/>
      <c r="J520" s="286"/>
      <c r="K520" s="286"/>
      <c r="L520" s="286"/>
      <c r="M520" s="286"/>
      <c r="N520" s="286"/>
      <c r="O520" s="286"/>
      <c r="P520" s="286"/>
      <c r="Q520" s="286"/>
      <c r="R520" s="286"/>
      <c r="S520" s="286"/>
      <c r="T520" s="286"/>
      <c r="U520" s="286"/>
      <c r="V520" s="286"/>
      <c r="W520" s="286"/>
      <c r="X520" s="286"/>
      <c r="Y520" s="286"/>
      <c r="Z520" s="286"/>
      <c r="AA520" s="286"/>
      <c r="AB520" s="286"/>
      <c r="AC520" s="286"/>
      <c r="AD520" s="286"/>
      <c r="AE520" s="286"/>
      <c r="AF520" s="286"/>
      <c r="AG520" s="286"/>
      <c r="AH520" s="286"/>
      <c r="AI520" s="286"/>
      <c r="AJ520" s="286"/>
      <c r="AK520" s="286"/>
      <c r="AL520" s="286"/>
      <c r="AM520" s="286"/>
      <c r="AN520" s="286"/>
      <c r="AO520" s="286"/>
      <c r="AP520" s="286"/>
      <c r="AQ520" s="286"/>
      <c r="AR520" s="287"/>
      <c r="AS520" s="231">
        <v>1</v>
      </c>
      <c r="AT520" s="232"/>
      <c r="AU520" s="232"/>
      <c r="AV520" s="232"/>
      <c r="AW520" s="232"/>
      <c r="AX520" s="232"/>
      <c r="AY520" s="232"/>
      <c r="AZ520" s="232"/>
      <c r="BA520" s="232"/>
      <c r="BB520" s="233"/>
      <c r="BC520" s="240">
        <v>950</v>
      </c>
      <c r="BD520" s="241"/>
      <c r="BE520" s="241"/>
      <c r="BF520" s="241"/>
      <c r="BG520" s="241"/>
      <c r="BH520" s="241"/>
      <c r="BI520" s="241"/>
      <c r="BJ520" s="241"/>
      <c r="BK520" s="241"/>
      <c r="BL520" s="241"/>
      <c r="BM520" s="242"/>
      <c r="BN520" s="240">
        <v>950</v>
      </c>
      <c r="BO520" s="241"/>
      <c r="BP520" s="241"/>
      <c r="BQ520" s="241"/>
      <c r="BR520" s="241"/>
      <c r="BS520" s="241"/>
      <c r="BT520" s="241"/>
      <c r="BU520" s="241"/>
      <c r="BV520" s="241"/>
      <c r="BW520" s="241"/>
      <c r="BX520" s="241"/>
      <c r="BY520" s="241"/>
      <c r="BZ520" s="241"/>
      <c r="CA520" s="241"/>
      <c r="CB520" s="242"/>
    </row>
    <row r="521" spans="1:80" ht="30" customHeight="1">
      <c r="A521" s="125">
        <v>47</v>
      </c>
      <c r="B521" s="126"/>
      <c r="C521" s="126"/>
      <c r="D521" s="127"/>
      <c r="E521" s="285" t="s">
        <v>538</v>
      </c>
      <c r="F521" s="286"/>
      <c r="G521" s="286"/>
      <c r="H521" s="286"/>
      <c r="I521" s="286"/>
      <c r="J521" s="286"/>
      <c r="K521" s="286"/>
      <c r="L521" s="286"/>
      <c r="M521" s="286"/>
      <c r="N521" s="286"/>
      <c r="O521" s="286"/>
      <c r="P521" s="286"/>
      <c r="Q521" s="286"/>
      <c r="R521" s="286"/>
      <c r="S521" s="286"/>
      <c r="T521" s="286"/>
      <c r="U521" s="286"/>
      <c r="V521" s="286"/>
      <c r="W521" s="286"/>
      <c r="X521" s="286"/>
      <c r="Y521" s="286"/>
      <c r="Z521" s="286"/>
      <c r="AA521" s="286"/>
      <c r="AB521" s="286"/>
      <c r="AC521" s="286"/>
      <c r="AD521" s="286"/>
      <c r="AE521" s="286"/>
      <c r="AF521" s="286"/>
      <c r="AG521" s="286"/>
      <c r="AH521" s="286"/>
      <c r="AI521" s="286"/>
      <c r="AJ521" s="286"/>
      <c r="AK521" s="286"/>
      <c r="AL521" s="286"/>
      <c r="AM521" s="286"/>
      <c r="AN521" s="286"/>
      <c r="AO521" s="286"/>
      <c r="AP521" s="286"/>
      <c r="AQ521" s="286"/>
      <c r="AR521" s="287"/>
      <c r="AS521" s="231">
        <v>1</v>
      </c>
      <c r="AT521" s="232"/>
      <c r="AU521" s="232"/>
      <c r="AV521" s="232"/>
      <c r="AW521" s="232"/>
      <c r="AX521" s="232"/>
      <c r="AY521" s="232"/>
      <c r="AZ521" s="232"/>
      <c r="BA521" s="232"/>
      <c r="BB521" s="233"/>
      <c r="BC521" s="240">
        <v>1100</v>
      </c>
      <c r="BD521" s="241"/>
      <c r="BE521" s="241"/>
      <c r="BF521" s="241"/>
      <c r="BG521" s="241"/>
      <c r="BH521" s="241"/>
      <c r="BI521" s="241"/>
      <c r="BJ521" s="241"/>
      <c r="BK521" s="241"/>
      <c r="BL521" s="241"/>
      <c r="BM521" s="242"/>
      <c r="BN521" s="240">
        <v>1100</v>
      </c>
      <c r="BO521" s="241"/>
      <c r="BP521" s="241"/>
      <c r="BQ521" s="241"/>
      <c r="BR521" s="241"/>
      <c r="BS521" s="241"/>
      <c r="BT521" s="241"/>
      <c r="BU521" s="241"/>
      <c r="BV521" s="241"/>
      <c r="BW521" s="241"/>
      <c r="BX521" s="241"/>
      <c r="BY521" s="241"/>
      <c r="BZ521" s="241"/>
      <c r="CA521" s="241"/>
      <c r="CB521" s="242"/>
    </row>
    <row r="522" spans="1:80" ht="15.75">
      <c r="A522" s="125">
        <v>48</v>
      </c>
      <c r="B522" s="126"/>
      <c r="C522" s="126"/>
      <c r="D522" s="127"/>
      <c r="E522" s="125" t="s">
        <v>584</v>
      </c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  <c r="AH522" s="126"/>
      <c r="AI522" s="126"/>
      <c r="AJ522" s="126"/>
      <c r="AK522" s="126"/>
      <c r="AL522" s="126"/>
      <c r="AM522" s="126"/>
      <c r="AN522" s="126"/>
      <c r="AO522" s="126"/>
      <c r="AP522" s="126"/>
      <c r="AQ522" s="126"/>
      <c r="AR522" s="127"/>
      <c r="AS522" s="228">
        <v>500</v>
      </c>
      <c r="AT522" s="229"/>
      <c r="AU522" s="229"/>
      <c r="AV522" s="229"/>
      <c r="AW522" s="229"/>
      <c r="AX522" s="229"/>
      <c r="AY522" s="229"/>
      <c r="AZ522" s="229"/>
      <c r="BA522" s="229"/>
      <c r="BB522" s="230"/>
      <c r="BC522" s="240">
        <v>50</v>
      </c>
      <c r="BD522" s="241"/>
      <c r="BE522" s="241"/>
      <c r="BF522" s="241"/>
      <c r="BG522" s="241"/>
      <c r="BH522" s="241"/>
      <c r="BI522" s="241"/>
      <c r="BJ522" s="241"/>
      <c r="BK522" s="241"/>
      <c r="BL522" s="241"/>
      <c r="BM522" s="242"/>
      <c r="BN522" s="243">
        <f>AS522*BC522</f>
        <v>25000</v>
      </c>
      <c r="BO522" s="244"/>
      <c r="BP522" s="244"/>
      <c r="BQ522" s="244"/>
      <c r="BR522" s="244"/>
      <c r="BS522" s="244"/>
      <c r="BT522" s="244"/>
      <c r="BU522" s="244"/>
      <c r="BV522" s="244"/>
      <c r="BW522" s="244"/>
      <c r="BX522" s="244"/>
      <c r="BY522" s="244"/>
      <c r="BZ522" s="244"/>
      <c r="CA522" s="244"/>
      <c r="CB522" s="245"/>
    </row>
    <row r="523" spans="1:80" ht="15.75">
      <c r="A523" s="252"/>
      <c r="B523" s="145"/>
      <c r="C523" s="145"/>
      <c r="D523" s="253"/>
      <c r="E523" s="249" t="s">
        <v>31</v>
      </c>
      <c r="F523" s="250"/>
      <c r="G523" s="250"/>
      <c r="H523" s="250"/>
      <c r="I523" s="250"/>
      <c r="J523" s="250"/>
      <c r="K523" s="250"/>
      <c r="L523" s="250"/>
      <c r="M523" s="250"/>
      <c r="N523" s="250"/>
      <c r="O523" s="250"/>
      <c r="P523" s="250"/>
      <c r="Q523" s="250"/>
      <c r="R523" s="250"/>
      <c r="S523" s="250"/>
      <c r="T523" s="250"/>
      <c r="U523" s="250"/>
      <c r="V523" s="250"/>
      <c r="W523" s="250"/>
      <c r="X523" s="250"/>
      <c r="Y523" s="250"/>
      <c r="Z523" s="250"/>
      <c r="AA523" s="250"/>
      <c r="AB523" s="250"/>
      <c r="AC523" s="250"/>
      <c r="AD523" s="250"/>
      <c r="AE523" s="250"/>
      <c r="AF523" s="250"/>
      <c r="AG523" s="250"/>
      <c r="AH523" s="250"/>
      <c r="AI523" s="250"/>
      <c r="AJ523" s="250"/>
      <c r="AK523" s="250"/>
      <c r="AL523" s="250"/>
      <c r="AM523" s="250"/>
      <c r="AN523" s="250"/>
      <c r="AO523" s="250"/>
      <c r="AP523" s="250"/>
      <c r="AQ523" s="250"/>
      <c r="AR523" s="251"/>
      <c r="AS523" s="252">
        <f>AS521+AS520+AS519+AS518+AS517+AS516+AS515+AS514+AS513+AS512+AS511+AS510+AS509+AS508+AS507+AS506+AS505+AS504+AS503+AS502+AS501+AS500+AS499+AS498+AS497+AS496+AS495+AS494+AS493+AS492+AS491+AS490+AS489+AS488+AS487+AS486+AS485+AS484+AS483+AS482+AS481+AS480+AS479+AS478+AS477+AS476+AS475+SUM(AS474:AS522)</f>
        <v>4053</v>
      </c>
      <c r="AT523" s="145"/>
      <c r="AU523" s="145"/>
      <c r="AV523" s="145"/>
      <c r="AW523" s="145"/>
      <c r="AX523" s="145"/>
      <c r="AY523" s="145"/>
      <c r="AZ523" s="145"/>
      <c r="BA523" s="145"/>
      <c r="BB523" s="253"/>
      <c r="BC523" s="279">
        <f>SUM(BC512:BL522)</f>
        <v>10450</v>
      </c>
      <c r="BD523" s="280"/>
      <c r="BE523" s="280"/>
      <c r="BF523" s="280"/>
      <c r="BG523" s="280"/>
      <c r="BH523" s="280"/>
      <c r="BI523" s="280"/>
      <c r="BJ523" s="280"/>
      <c r="BK523" s="280"/>
      <c r="BL523" s="280"/>
      <c r="BM523" s="281"/>
      <c r="BN523" s="254">
        <f>BN521+BN520+BN519+BN518+BN517+BN516+BN515+BN514+BN513+BN512+BN511+BN510+BN509+BN508+BN507+BN506+BN505+BN504+BN503+BN502+BN501+BN500+BN499+BN498+BN497+BN496+BN495+BN494+BN493+BN492+BN491+BN490+BN489+BN488+BN487+BN486+BN485+BN484+BN483+BN482+BN481+BN480+BN479+BN478+BN477+BN476+BN475+SUM(BN474:BN522)</f>
        <v>393145</v>
      </c>
      <c r="BO523" s="255"/>
      <c r="BP523" s="255"/>
      <c r="BQ523" s="255"/>
      <c r="BR523" s="255"/>
      <c r="BS523" s="255"/>
      <c r="BT523" s="255"/>
      <c r="BU523" s="255"/>
      <c r="BV523" s="255"/>
      <c r="BW523" s="255"/>
      <c r="BX523" s="255"/>
      <c r="BY523" s="255"/>
      <c r="BZ523" s="255"/>
      <c r="CA523" s="255"/>
      <c r="CB523" s="256"/>
    </row>
  </sheetData>
  <sheetProtection/>
  <mergeCells count="2101">
    <mergeCell ref="BN210:BS210"/>
    <mergeCell ref="A210:D210"/>
    <mergeCell ref="E210:AR210"/>
    <mergeCell ref="BC210:BM210"/>
    <mergeCell ref="AS210:BB210"/>
    <mergeCell ref="BN248:CB248"/>
    <mergeCell ref="BC248:BM248"/>
    <mergeCell ref="BC247:BM247"/>
    <mergeCell ref="BN243:CB243"/>
    <mergeCell ref="BN244:CB244"/>
    <mergeCell ref="BN249:CB249"/>
    <mergeCell ref="A521:D521"/>
    <mergeCell ref="A520:D520"/>
    <mergeCell ref="A519:D519"/>
    <mergeCell ref="A518:D518"/>
    <mergeCell ref="A517:D517"/>
    <mergeCell ref="A516:D516"/>
    <mergeCell ref="A515:D515"/>
    <mergeCell ref="A514:D514"/>
    <mergeCell ref="BC249:BM249"/>
    <mergeCell ref="A513:D513"/>
    <mergeCell ref="AS248:BB248"/>
    <mergeCell ref="AS249:BB249"/>
    <mergeCell ref="A248:D248"/>
    <mergeCell ref="A249:D249"/>
    <mergeCell ref="E248:AR248"/>
    <mergeCell ref="E249:AR249"/>
    <mergeCell ref="E513:AR513"/>
    <mergeCell ref="AL458:AT458"/>
    <mergeCell ref="AU458:BB458"/>
    <mergeCell ref="BN245:CB245"/>
    <mergeCell ref="BN246:CB246"/>
    <mergeCell ref="BN247:CB247"/>
    <mergeCell ref="BC243:BM243"/>
    <mergeCell ref="BC244:BM244"/>
    <mergeCell ref="BC245:BM245"/>
    <mergeCell ref="BC246:BM246"/>
    <mergeCell ref="AS247:BB247"/>
    <mergeCell ref="E245:AR245"/>
    <mergeCell ref="E246:AR246"/>
    <mergeCell ref="E243:AR243"/>
    <mergeCell ref="E244:AR244"/>
    <mergeCell ref="E247:AR247"/>
    <mergeCell ref="AS243:BB243"/>
    <mergeCell ref="AS244:BB244"/>
    <mergeCell ref="AS245:BB245"/>
    <mergeCell ref="AS246:BB246"/>
    <mergeCell ref="A247:D247"/>
    <mergeCell ref="A237:D237"/>
    <mergeCell ref="A238:D238"/>
    <mergeCell ref="A239:D239"/>
    <mergeCell ref="A240:D240"/>
    <mergeCell ref="A243:D243"/>
    <mergeCell ref="A244:D244"/>
    <mergeCell ref="A245:D245"/>
    <mergeCell ref="A246:D246"/>
    <mergeCell ref="E238:AR238"/>
    <mergeCell ref="A241:D241"/>
    <mergeCell ref="A242:D242"/>
    <mergeCell ref="A233:D233"/>
    <mergeCell ref="A234:D234"/>
    <mergeCell ref="A235:D235"/>
    <mergeCell ref="A236:D236"/>
    <mergeCell ref="E234:AR234"/>
    <mergeCell ref="E235:AR235"/>
    <mergeCell ref="AS242:BB242"/>
    <mergeCell ref="BC242:BM242"/>
    <mergeCell ref="E239:AR239"/>
    <mergeCell ref="AS239:BB239"/>
    <mergeCell ref="BC239:BM239"/>
    <mergeCell ref="E242:AR242"/>
    <mergeCell ref="E240:AR240"/>
    <mergeCell ref="BC237:BM237"/>
    <mergeCell ref="BN237:CB237"/>
    <mergeCell ref="BN242:CB242"/>
    <mergeCell ref="E241:AR241"/>
    <mergeCell ref="AS241:BB241"/>
    <mergeCell ref="BC241:BM241"/>
    <mergeCell ref="BN241:CB241"/>
    <mergeCell ref="AS240:BB240"/>
    <mergeCell ref="BC240:BM240"/>
    <mergeCell ref="BN240:CB240"/>
    <mergeCell ref="BN239:CB239"/>
    <mergeCell ref="AS238:BB238"/>
    <mergeCell ref="BC238:BM238"/>
    <mergeCell ref="BN238:CB238"/>
    <mergeCell ref="BN233:CB233"/>
    <mergeCell ref="AS234:BB234"/>
    <mergeCell ref="BC234:BM234"/>
    <mergeCell ref="BN234:CB234"/>
    <mergeCell ref="BN236:CB236"/>
    <mergeCell ref="AS235:BB235"/>
    <mergeCell ref="BC235:BM235"/>
    <mergeCell ref="BN235:CB235"/>
    <mergeCell ref="E236:AR236"/>
    <mergeCell ref="AS236:BB236"/>
    <mergeCell ref="BC236:BM236"/>
    <mergeCell ref="E520:AR520"/>
    <mergeCell ref="AS520:BB520"/>
    <mergeCell ref="BC520:BM520"/>
    <mergeCell ref="BN520:CB520"/>
    <mergeCell ref="BC519:BM519"/>
    <mergeCell ref="E521:AR521"/>
    <mergeCell ref="AS521:BB521"/>
    <mergeCell ref="BC521:BM521"/>
    <mergeCell ref="BN521:CB521"/>
    <mergeCell ref="E518:AR518"/>
    <mergeCell ref="AS518:BB518"/>
    <mergeCell ref="BC518:BM518"/>
    <mergeCell ref="BN518:CB518"/>
    <mergeCell ref="E519:AR519"/>
    <mergeCell ref="AS519:BB519"/>
    <mergeCell ref="BN519:CB519"/>
    <mergeCell ref="E516:AR516"/>
    <mergeCell ref="AS516:BB516"/>
    <mergeCell ref="BC516:BM516"/>
    <mergeCell ref="BN516:CB516"/>
    <mergeCell ref="E517:AR517"/>
    <mergeCell ref="AS517:BB517"/>
    <mergeCell ref="BC517:BM517"/>
    <mergeCell ref="BN517:CB517"/>
    <mergeCell ref="E514:AR514"/>
    <mergeCell ref="AS514:BB514"/>
    <mergeCell ref="BC514:BM514"/>
    <mergeCell ref="BN514:CB514"/>
    <mergeCell ref="E515:AR515"/>
    <mergeCell ref="AS515:BB515"/>
    <mergeCell ref="BC515:BM515"/>
    <mergeCell ref="BN515:CB515"/>
    <mergeCell ref="BN513:CB513"/>
    <mergeCell ref="AU462:BB462"/>
    <mergeCell ref="BC493:BM493"/>
    <mergeCell ref="AS493:BB493"/>
    <mergeCell ref="BC462:BM462"/>
    <mergeCell ref="BN492:CB492"/>
    <mergeCell ref="BN494:CB494"/>
    <mergeCell ref="BN491:CB491"/>
    <mergeCell ref="BC492:BM492"/>
    <mergeCell ref="BN477:CB477"/>
    <mergeCell ref="BC459:BM459"/>
    <mergeCell ref="AS513:BB513"/>
    <mergeCell ref="BC513:BM513"/>
    <mergeCell ref="BN459:CB459"/>
    <mergeCell ref="BN460:CB460"/>
    <mergeCell ref="BN461:CB461"/>
    <mergeCell ref="BN462:CB462"/>
    <mergeCell ref="AS492:BB492"/>
    <mergeCell ref="BN490:CB490"/>
    <mergeCell ref="BN493:CB493"/>
    <mergeCell ref="AL449:AT449"/>
    <mergeCell ref="A486:D486"/>
    <mergeCell ref="A481:D481"/>
    <mergeCell ref="E481:AR481"/>
    <mergeCell ref="AS481:BB481"/>
    <mergeCell ref="A452:CB452"/>
    <mergeCell ref="BC450:BM450"/>
    <mergeCell ref="AU450:BB450"/>
    <mergeCell ref="BC484:BM484"/>
    <mergeCell ref="E485:AR485"/>
    <mergeCell ref="AU448:BB448"/>
    <mergeCell ref="BC461:BM461"/>
    <mergeCell ref="BC460:BM460"/>
    <mergeCell ref="AS487:BB487"/>
    <mergeCell ref="A488:D488"/>
    <mergeCell ref="A489:D489"/>
    <mergeCell ref="E486:AR486"/>
    <mergeCell ref="E489:AR489"/>
    <mergeCell ref="A484:D484"/>
    <mergeCell ref="A485:D485"/>
    <mergeCell ref="A440:CB440"/>
    <mergeCell ref="BN446:CB446"/>
    <mergeCell ref="BC446:BM446"/>
    <mergeCell ref="BC448:BM448"/>
    <mergeCell ref="AL448:AT448"/>
    <mergeCell ref="A441:CB441"/>
    <mergeCell ref="AU446:BB446"/>
    <mergeCell ref="BN447:CB447"/>
    <mergeCell ref="BN448:CB448"/>
    <mergeCell ref="AU447:BB447"/>
    <mergeCell ref="A490:D490"/>
    <mergeCell ref="A487:D487"/>
    <mergeCell ref="E487:AR487"/>
    <mergeCell ref="A494:D494"/>
    <mergeCell ref="E494:AR494"/>
    <mergeCell ref="AS494:BB494"/>
    <mergeCell ref="E490:AR490"/>
    <mergeCell ref="AS490:BB490"/>
    <mergeCell ref="A492:D492"/>
    <mergeCell ref="E492:AR492"/>
    <mergeCell ref="AS491:BB491"/>
    <mergeCell ref="BC491:BM491"/>
    <mergeCell ref="BN488:CB488"/>
    <mergeCell ref="BC487:BM487"/>
    <mergeCell ref="BN487:CB487"/>
    <mergeCell ref="BN489:CB489"/>
    <mergeCell ref="A493:D493"/>
    <mergeCell ref="E493:AR493"/>
    <mergeCell ref="BC489:BM489"/>
    <mergeCell ref="E488:AR488"/>
    <mergeCell ref="AS488:BB488"/>
    <mergeCell ref="BC488:BM488"/>
    <mergeCell ref="AS489:BB489"/>
    <mergeCell ref="BC490:BM490"/>
    <mergeCell ref="A491:D491"/>
    <mergeCell ref="E491:AR491"/>
    <mergeCell ref="E484:AR484"/>
    <mergeCell ref="AS484:BB484"/>
    <mergeCell ref="BN485:CB485"/>
    <mergeCell ref="AS486:BB486"/>
    <mergeCell ref="BC486:BM486"/>
    <mergeCell ref="BN486:CB486"/>
    <mergeCell ref="BN484:CB484"/>
    <mergeCell ref="A483:D483"/>
    <mergeCell ref="E483:AR483"/>
    <mergeCell ref="BN481:CB481"/>
    <mergeCell ref="A482:D482"/>
    <mergeCell ref="BC482:BM482"/>
    <mergeCell ref="BN482:CB482"/>
    <mergeCell ref="E482:AR482"/>
    <mergeCell ref="AS482:BB482"/>
    <mergeCell ref="BN483:CB483"/>
    <mergeCell ref="BC481:BM481"/>
    <mergeCell ref="BN478:CB478"/>
    <mergeCell ref="E479:AR479"/>
    <mergeCell ref="AS479:BB479"/>
    <mergeCell ref="BN479:CB479"/>
    <mergeCell ref="BC479:BM479"/>
    <mergeCell ref="E480:AR480"/>
    <mergeCell ref="AS480:BB480"/>
    <mergeCell ref="A480:D480"/>
    <mergeCell ref="BC480:BM480"/>
    <mergeCell ref="A478:D478"/>
    <mergeCell ref="E478:AR478"/>
    <mergeCell ref="AS478:BB478"/>
    <mergeCell ref="BC478:BM478"/>
    <mergeCell ref="BN510:CB510"/>
    <mergeCell ref="A511:D511"/>
    <mergeCell ref="E511:AR511"/>
    <mergeCell ref="AS511:BB511"/>
    <mergeCell ref="BC511:BM511"/>
    <mergeCell ref="BN511:CB511"/>
    <mergeCell ref="A510:D510"/>
    <mergeCell ref="E510:AR510"/>
    <mergeCell ref="AS510:BB510"/>
    <mergeCell ref="BC510:BM510"/>
    <mergeCell ref="BN508:CB508"/>
    <mergeCell ref="A509:D509"/>
    <mergeCell ref="E509:AR509"/>
    <mergeCell ref="AS509:BB509"/>
    <mergeCell ref="BC509:BM509"/>
    <mergeCell ref="BN509:CB509"/>
    <mergeCell ref="A508:D508"/>
    <mergeCell ref="E508:AR508"/>
    <mergeCell ref="AS508:BB508"/>
    <mergeCell ref="BC508:BM508"/>
    <mergeCell ref="BN506:CB506"/>
    <mergeCell ref="A507:D507"/>
    <mergeCell ref="E507:AR507"/>
    <mergeCell ref="AS507:BB507"/>
    <mergeCell ref="BC507:BM507"/>
    <mergeCell ref="BN507:CB507"/>
    <mergeCell ref="A506:D506"/>
    <mergeCell ref="E506:AR506"/>
    <mergeCell ref="AS506:BB506"/>
    <mergeCell ref="BC506:BM506"/>
    <mergeCell ref="BN504:CB504"/>
    <mergeCell ref="A505:D505"/>
    <mergeCell ref="E505:AR505"/>
    <mergeCell ref="AS505:BB505"/>
    <mergeCell ref="BC505:BM505"/>
    <mergeCell ref="BN505:CB505"/>
    <mergeCell ref="A504:D504"/>
    <mergeCell ref="E504:AR504"/>
    <mergeCell ref="AS504:BB504"/>
    <mergeCell ref="BC504:BM504"/>
    <mergeCell ref="BN502:CB502"/>
    <mergeCell ref="A503:D503"/>
    <mergeCell ref="E503:AR503"/>
    <mergeCell ref="AS503:BB503"/>
    <mergeCell ref="BC503:BM503"/>
    <mergeCell ref="BN503:CB503"/>
    <mergeCell ref="A502:D502"/>
    <mergeCell ref="E502:AR502"/>
    <mergeCell ref="AS502:BB502"/>
    <mergeCell ref="BC502:BM502"/>
    <mergeCell ref="BN500:CB500"/>
    <mergeCell ref="A501:D501"/>
    <mergeCell ref="E501:AR501"/>
    <mergeCell ref="AS501:BB501"/>
    <mergeCell ref="BC501:BM501"/>
    <mergeCell ref="BN501:CB501"/>
    <mergeCell ref="A500:D500"/>
    <mergeCell ref="E500:AR500"/>
    <mergeCell ref="AS500:BB500"/>
    <mergeCell ref="BC500:BM500"/>
    <mergeCell ref="BN498:CB498"/>
    <mergeCell ref="A499:D499"/>
    <mergeCell ref="E499:AR499"/>
    <mergeCell ref="AS499:BB499"/>
    <mergeCell ref="BC499:BM499"/>
    <mergeCell ref="BN499:CB499"/>
    <mergeCell ref="A498:D498"/>
    <mergeCell ref="E498:AR498"/>
    <mergeCell ref="AS498:BB498"/>
    <mergeCell ref="BC498:BM498"/>
    <mergeCell ref="BN496:CB496"/>
    <mergeCell ref="A497:D497"/>
    <mergeCell ref="E497:AR497"/>
    <mergeCell ref="AS497:BB497"/>
    <mergeCell ref="BC497:BM497"/>
    <mergeCell ref="BN497:CB497"/>
    <mergeCell ref="A496:D496"/>
    <mergeCell ref="E496:AR496"/>
    <mergeCell ref="AS496:BB496"/>
    <mergeCell ref="BC475:BM475"/>
    <mergeCell ref="BN476:CB476"/>
    <mergeCell ref="A495:D495"/>
    <mergeCell ref="E495:AR495"/>
    <mergeCell ref="AS495:BB495"/>
    <mergeCell ref="BC495:BM495"/>
    <mergeCell ref="BN495:CB495"/>
    <mergeCell ref="A477:D477"/>
    <mergeCell ref="E477:AR477"/>
    <mergeCell ref="BN480:CB480"/>
    <mergeCell ref="BC474:BM474"/>
    <mergeCell ref="BC473:BM473"/>
    <mergeCell ref="BN473:CB473"/>
    <mergeCell ref="BN474:CB474"/>
    <mergeCell ref="BN425:CB425"/>
    <mergeCell ref="BN475:CB475"/>
    <mergeCell ref="BN449:CB449"/>
    <mergeCell ref="BN450:CB450"/>
    <mergeCell ref="BN471:CB471"/>
    <mergeCell ref="BN472:CB472"/>
    <mergeCell ref="A453:CB453"/>
    <mergeCell ref="A449:AK449"/>
    <mergeCell ref="A425:D425"/>
    <mergeCell ref="E425:AR425"/>
    <mergeCell ref="AS425:BB425"/>
    <mergeCell ref="BC425:BM425"/>
    <mergeCell ref="A430:D430"/>
    <mergeCell ref="A431:D431"/>
    <mergeCell ref="E431:AR431"/>
    <mergeCell ref="AS431:BB431"/>
    <mergeCell ref="E424:AR424"/>
    <mergeCell ref="AS424:BB424"/>
    <mergeCell ref="BN422:CB422"/>
    <mergeCell ref="A423:D423"/>
    <mergeCell ref="E423:AR423"/>
    <mergeCell ref="AS423:BB423"/>
    <mergeCell ref="BC423:BM423"/>
    <mergeCell ref="BN423:CB423"/>
    <mergeCell ref="BN424:CB424"/>
    <mergeCell ref="A428:D428"/>
    <mergeCell ref="E428:AR428"/>
    <mergeCell ref="AS428:BB428"/>
    <mergeCell ref="A429:D429"/>
    <mergeCell ref="AS419:BB419"/>
    <mergeCell ref="BC419:BM419"/>
    <mergeCell ref="E421:AR421"/>
    <mergeCell ref="AS426:BB426"/>
    <mergeCell ref="A424:D424"/>
    <mergeCell ref="A420:D420"/>
    <mergeCell ref="BN421:CB421"/>
    <mergeCell ref="BN419:CB419"/>
    <mergeCell ref="AS421:BB421"/>
    <mergeCell ref="A426:D426"/>
    <mergeCell ref="E426:AR426"/>
    <mergeCell ref="BN426:CB426"/>
    <mergeCell ref="BC421:BM421"/>
    <mergeCell ref="BC422:BM422"/>
    <mergeCell ref="BC424:BM424"/>
    <mergeCell ref="A421:D421"/>
    <mergeCell ref="BN420:CB420"/>
    <mergeCell ref="A419:D419"/>
    <mergeCell ref="E419:AR419"/>
    <mergeCell ref="BC458:BM458"/>
    <mergeCell ref="BN458:CB458"/>
    <mergeCell ref="A422:D422"/>
    <mergeCell ref="E422:AR422"/>
    <mergeCell ref="AS422:BB422"/>
    <mergeCell ref="BN437:CB437"/>
    <mergeCell ref="A438:D438"/>
    <mergeCell ref="E420:AR420"/>
    <mergeCell ref="AS420:BB420"/>
    <mergeCell ref="BC420:BM420"/>
    <mergeCell ref="BN417:CB417"/>
    <mergeCell ref="A418:D418"/>
    <mergeCell ref="E418:AR418"/>
    <mergeCell ref="AS418:BB418"/>
    <mergeCell ref="BC418:BM418"/>
    <mergeCell ref="BN418:CB418"/>
    <mergeCell ref="A417:D417"/>
    <mergeCell ref="E417:AR417"/>
    <mergeCell ref="AS417:BB417"/>
    <mergeCell ref="BC417:BM417"/>
    <mergeCell ref="BN415:CB415"/>
    <mergeCell ref="A416:D416"/>
    <mergeCell ref="E416:AR416"/>
    <mergeCell ref="AS416:BB416"/>
    <mergeCell ref="BC416:BM416"/>
    <mergeCell ref="BN416:CB416"/>
    <mergeCell ref="A415:D415"/>
    <mergeCell ref="E415:AR415"/>
    <mergeCell ref="AS415:BB415"/>
    <mergeCell ref="BC415:BM415"/>
    <mergeCell ref="BN413:CB413"/>
    <mergeCell ref="A414:D414"/>
    <mergeCell ref="E414:AR414"/>
    <mergeCell ref="AS414:BB414"/>
    <mergeCell ref="BC414:BM414"/>
    <mergeCell ref="BN414:CB414"/>
    <mergeCell ref="A413:D413"/>
    <mergeCell ref="E413:AR413"/>
    <mergeCell ref="AS413:BB413"/>
    <mergeCell ref="BC413:BM413"/>
    <mergeCell ref="BN411:CB411"/>
    <mergeCell ref="A412:D412"/>
    <mergeCell ref="E412:AR412"/>
    <mergeCell ref="AS412:BB412"/>
    <mergeCell ref="BC412:BM412"/>
    <mergeCell ref="BN412:CB412"/>
    <mergeCell ref="A411:D411"/>
    <mergeCell ref="E411:AR411"/>
    <mergeCell ref="AS411:BB411"/>
    <mergeCell ref="BC411:BM411"/>
    <mergeCell ref="BN409:CB409"/>
    <mergeCell ref="A410:D410"/>
    <mergeCell ref="E410:AR410"/>
    <mergeCell ref="AS410:BB410"/>
    <mergeCell ref="BC410:BM410"/>
    <mergeCell ref="BN410:CB410"/>
    <mergeCell ref="A409:D409"/>
    <mergeCell ref="E409:AR409"/>
    <mergeCell ref="AS409:BB409"/>
    <mergeCell ref="BC409:BM409"/>
    <mergeCell ref="BN407:CB407"/>
    <mergeCell ref="A408:D408"/>
    <mergeCell ref="E408:AR408"/>
    <mergeCell ref="AS408:BB408"/>
    <mergeCell ref="BC408:BM408"/>
    <mergeCell ref="BN408:CB408"/>
    <mergeCell ref="A407:D407"/>
    <mergeCell ref="E407:AR407"/>
    <mergeCell ref="AS407:BB407"/>
    <mergeCell ref="BC407:BM407"/>
    <mergeCell ref="BN405:CB405"/>
    <mergeCell ref="A406:D406"/>
    <mergeCell ref="E406:AR406"/>
    <mergeCell ref="AS406:BB406"/>
    <mergeCell ref="BC406:BM406"/>
    <mergeCell ref="BN406:CB406"/>
    <mergeCell ref="A405:D405"/>
    <mergeCell ref="E405:AR405"/>
    <mergeCell ref="AS405:BB405"/>
    <mergeCell ref="BC405:BM405"/>
    <mergeCell ref="BN403:CB403"/>
    <mergeCell ref="A404:D404"/>
    <mergeCell ref="E404:AR404"/>
    <mergeCell ref="AS404:BB404"/>
    <mergeCell ref="BC404:BM404"/>
    <mergeCell ref="BN404:CB404"/>
    <mergeCell ref="A403:D403"/>
    <mergeCell ref="E403:AR403"/>
    <mergeCell ref="AS403:BB403"/>
    <mergeCell ref="BC403:BM403"/>
    <mergeCell ref="BN401:CB401"/>
    <mergeCell ref="A402:D402"/>
    <mergeCell ref="E402:AR402"/>
    <mergeCell ref="AS402:BB402"/>
    <mergeCell ref="BC402:BM402"/>
    <mergeCell ref="BN402:CB402"/>
    <mergeCell ref="A401:D401"/>
    <mergeCell ref="E401:AR401"/>
    <mergeCell ref="AS401:BB401"/>
    <mergeCell ref="BC401:BM401"/>
    <mergeCell ref="BN399:CB399"/>
    <mergeCell ref="A400:D400"/>
    <mergeCell ref="E400:AR400"/>
    <mergeCell ref="AS400:BB400"/>
    <mergeCell ref="BC400:BM400"/>
    <mergeCell ref="BN400:CB400"/>
    <mergeCell ref="A399:D399"/>
    <mergeCell ref="E399:AR399"/>
    <mergeCell ref="AS399:BB399"/>
    <mergeCell ref="BC399:BM399"/>
    <mergeCell ref="BN397:CB397"/>
    <mergeCell ref="A398:D398"/>
    <mergeCell ref="E398:AR398"/>
    <mergeCell ref="AS398:BB398"/>
    <mergeCell ref="BC398:BM398"/>
    <mergeCell ref="BN398:CB398"/>
    <mergeCell ref="A397:D397"/>
    <mergeCell ref="E397:AR397"/>
    <mergeCell ref="AS397:BB397"/>
    <mergeCell ref="BC397:BM397"/>
    <mergeCell ref="BN395:CB395"/>
    <mergeCell ref="A396:D396"/>
    <mergeCell ref="E396:AR396"/>
    <mergeCell ref="AS396:BB396"/>
    <mergeCell ref="BC396:BM396"/>
    <mergeCell ref="BN396:CB396"/>
    <mergeCell ref="A395:D395"/>
    <mergeCell ref="E395:AR395"/>
    <mergeCell ref="AS395:BB395"/>
    <mergeCell ref="BC395:BM395"/>
    <mergeCell ref="BN393:CB393"/>
    <mergeCell ref="A394:D394"/>
    <mergeCell ref="E394:AR394"/>
    <mergeCell ref="AS394:BB394"/>
    <mergeCell ref="BC394:BM394"/>
    <mergeCell ref="BN394:CB394"/>
    <mergeCell ref="A393:D393"/>
    <mergeCell ref="E393:AR393"/>
    <mergeCell ref="AS393:BB393"/>
    <mergeCell ref="BC393:BM393"/>
    <mergeCell ref="BN391:CB391"/>
    <mergeCell ref="A392:D392"/>
    <mergeCell ref="E392:AR392"/>
    <mergeCell ref="AS392:BB392"/>
    <mergeCell ref="BC392:BM392"/>
    <mergeCell ref="BN392:CB392"/>
    <mergeCell ref="A391:D391"/>
    <mergeCell ref="E391:AR391"/>
    <mergeCell ref="AS391:BB391"/>
    <mergeCell ref="BC391:BM391"/>
    <mergeCell ref="BN389:CB389"/>
    <mergeCell ref="A390:D390"/>
    <mergeCell ref="E390:AR390"/>
    <mergeCell ref="AS390:BB390"/>
    <mergeCell ref="BC390:BM390"/>
    <mergeCell ref="BN390:CB390"/>
    <mergeCell ref="A389:D389"/>
    <mergeCell ref="E389:AR389"/>
    <mergeCell ref="AS389:BB389"/>
    <mergeCell ref="BC389:BM389"/>
    <mergeCell ref="BN387:CB387"/>
    <mergeCell ref="A388:D388"/>
    <mergeCell ref="E388:AR388"/>
    <mergeCell ref="AS388:BB388"/>
    <mergeCell ref="BC388:BM388"/>
    <mergeCell ref="BN388:CB388"/>
    <mergeCell ref="A387:D387"/>
    <mergeCell ref="E387:AR387"/>
    <mergeCell ref="AS387:BB387"/>
    <mergeCell ref="BC387:BM387"/>
    <mergeCell ref="BN385:CB385"/>
    <mergeCell ref="A386:D386"/>
    <mergeCell ref="E386:AR386"/>
    <mergeCell ref="AS386:BB386"/>
    <mergeCell ref="BC386:BM386"/>
    <mergeCell ref="BN386:CB386"/>
    <mergeCell ref="A385:D385"/>
    <mergeCell ref="E385:AR385"/>
    <mergeCell ref="AS385:BB385"/>
    <mergeCell ref="BC385:BM385"/>
    <mergeCell ref="BN383:CB383"/>
    <mergeCell ref="A384:D384"/>
    <mergeCell ref="E384:AR384"/>
    <mergeCell ref="AS384:BB384"/>
    <mergeCell ref="BC384:BM384"/>
    <mergeCell ref="BN384:CB384"/>
    <mergeCell ref="A383:D383"/>
    <mergeCell ref="E383:AR383"/>
    <mergeCell ref="AS383:BB383"/>
    <mergeCell ref="BC383:BM383"/>
    <mergeCell ref="BN381:CB381"/>
    <mergeCell ref="A382:D382"/>
    <mergeCell ref="E382:AR382"/>
    <mergeCell ref="AS382:BB382"/>
    <mergeCell ref="BC382:BM382"/>
    <mergeCell ref="BN382:CB382"/>
    <mergeCell ref="A381:D381"/>
    <mergeCell ref="E381:AR381"/>
    <mergeCell ref="AS381:BB381"/>
    <mergeCell ref="BC381:BM381"/>
    <mergeCell ref="BN379:CB379"/>
    <mergeCell ref="A380:D380"/>
    <mergeCell ref="E380:AR380"/>
    <mergeCell ref="AS380:BB380"/>
    <mergeCell ref="BC380:BM380"/>
    <mergeCell ref="BN380:CB380"/>
    <mergeCell ref="A379:D379"/>
    <mergeCell ref="E379:AR379"/>
    <mergeCell ref="AS379:BB379"/>
    <mergeCell ref="BC379:BM379"/>
    <mergeCell ref="BN377:CB377"/>
    <mergeCell ref="A378:D378"/>
    <mergeCell ref="E378:AR378"/>
    <mergeCell ref="AS378:BB378"/>
    <mergeCell ref="BC378:BM378"/>
    <mergeCell ref="BN378:CB378"/>
    <mergeCell ref="A377:D377"/>
    <mergeCell ref="E377:AR377"/>
    <mergeCell ref="AS377:BB377"/>
    <mergeCell ref="BC377:BM377"/>
    <mergeCell ref="BN375:CB375"/>
    <mergeCell ref="A376:D376"/>
    <mergeCell ref="E376:AR376"/>
    <mergeCell ref="AS376:BB376"/>
    <mergeCell ref="BC376:BM376"/>
    <mergeCell ref="BN376:CB376"/>
    <mergeCell ref="A375:D375"/>
    <mergeCell ref="E375:AR375"/>
    <mergeCell ref="AS375:BB375"/>
    <mergeCell ref="BC375:BM375"/>
    <mergeCell ref="A373:D373"/>
    <mergeCell ref="E373:AR373"/>
    <mergeCell ref="AS373:BB373"/>
    <mergeCell ref="BC373:BM373"/>
    <mergeCell ref="A374:D374"/>
    <mergeCell ref="E374:AR374"/>
    <mergeCell ref="AS374:BB374"/>
    <mergeCell ref="BC374:BM374"/>
    <mergeCell ref="A371:D371"/>
    <mergeCell ref="E371:AR371"/>
    <mergeCell ref="AS371:BB371"/>
    <mergeCell ref="BC371:BM371"/>
    <mergeCell ref="A372:D372"/>
    <mergeCell ref="E372:AR372"/>
    <mergeCell ref="AS372:BB372"/>
    <mergeCell ref="BC372:BM372"/>
    <mergeCell ref="BN367:CB367"/>
    <mergeCell ref="A368:D368"/>
    <mergeCell ref="E368:AR368"/>
    <mergeCell ref="AS368:BB368"/>
    <mergeCell ref="BC368:BM368"/>
    <mergeCell ref="BN368:CB368"/>
    <mergeCell ref="A367:D367"/>
    <mergeCell ref="E367:AR367"/>
    <mergeCell ref="AS367:BB367"/>
    <mergeCell ref="BC367:BM367"/>
    <mergeCell ref="BN365:CB365"/>
    <mergeCell ref="A366:D366"/>
    <mergeCell ref="E366:AR366"/>
    <mergeCell ref="AS366:BB366"/>
    <mergeCell ref="BC366:BM366"/>
    <mergeCell ref="BN366:CB366"/>
    <mergeCell ref="A365:D365"/>
    <mergeCell ref="E365:AR365"/>
    <mergeCell ref="AS365:BB365"/>
    <mergeCell ref="BC365:BM365"/>
    <mergeCell ref="BN362:CB362"/>
    <mergeCell ref="A326:D326"/>
    <mergeCell ref="E326:AR326"/>
    <mergeCell ref="AS326:BB326"/>
    <mergeCell ref="BC326:BM326"/>
    <mergeCell ref="BN358:CB358"/>
    <mergeCell ref="AS358:BB360"/>
    <mergeCell ref="BN359:CB359"/>
    <mergeCell ref="BN361:CB361"/>
    <mergeCell ref="A361:D361"/>
    <mergeCell ref="BN300:CB300"/>
    <mergeCell ref="A301:D301"/>
    <mergeCell ref="E301:AR301"/>
    <mergeCell ref="AS301:BB301"/>
    <mergeCell ref="BC301:BM301"/>
    <mergeCell ref="BN301:CB301"/>
    <mergeCell ref="A300:D300"/>
    <mergeCell ref="E300:AR300"/>
    <mergeCell ref="AS300:BB300"/>
    <mergeCell ref="BC300:BM300"/>
    <mergeCell ref="BN276:CB276"/>
    <mergeCell ref="A277:D277"/>
    <mergeCell ref="E277:AR277"/>
    <mergeCell ref="AS277:BB277"/>
    <mergeCell ref="BC277:BM277"/>
    <mergeCell ref="BN277:CB277"/>
    <mergeCell ref="A276:D276"/>
    <mergeCell ref="E276:AR276"/>
    <mergeCell ref="AS276:BB276"/>
    <mergeCell ref="BC276:BM276"/>
    <mergeCell ref="BN274:CB274"/>
    <mergeCell ref="A275:D275"/>
    <mergeCell ref="E275:AR275"/>
    <mergeCell ref="AS275:BB275"/>
    <mergeCell ref="BC275:BM275"/>
    <mergeCell ref="BN275:CB275"/>
    <mergeCell ref="A274:D274"/>
    <mergeCell ref="E274:AR274"/>
    <mergeCell ref="AS274:BB274"/>
    <mergeCell ref="BC274:BM274"/>
    <mergeCell ref="BN272:CB272"/>
    <mergeCell ref="A273:D273"/>
    <mergeCell ref="E273:AR273"/>
    <mergeCell ref="AS273:BB273"/>
    <mergeCell ref="BC273:BM273"/>
    <mergeCell ref="BN273:CB273"/>
    <mergeCell ref="A272:D272"/>
    <mergeCell ref="E272:AR272"/>
    <mergeCell ref="AS272:BB272"/>
    <mergeCell ref="BC272:BM272"/>
    <mergeCell ref="BN270:CB270"/>
    <mergeCell ref="A271:D271"/>
    <mergeCell ref="E271:AR271"/>
    <mergeCell ref="AS271:BB271"/>
    <mergeCell ref="BC271:BM271"/>
    <mergeCell ref="BN271:CB271"/>
    <mergeCell ref="A270:D270"/>
    <mergeCell ref="E270:AR270"/>
    <mergeCell ref="AS270:BB270"/>
    <mergeCell ref="BC270:BM270"/>
    <mergeCell ref="BN268:CB268"/>
    <mergeCell ref="A269:D269"/>
    <mergeCell ref="E269:AR269"/>
    <mergeCell ref="AS269:BB269"/>
    <mergeCell ref="BC269:BM269"/>
    <mergeCell ref="BN269:CB269"/>
    <mergeCell ref="A268:D268"/>
    <mergeCell ref="E268:AR268"/>
    <mergeCell ref="AS268:BB268"/>
    <mergeCell ref="BC268:BM268"/>
    <mergeCell ref="BN266:CB266"/>
    <mergeCell ref="A267:D267"/>
    <mergeCell ref="E267:AR267"/>
    <mergeCell ref="AS267:BB267"/>
    <mergeCell ref="BC267:BM267"/>
    <mergeCell ref="BN267:CB267"/>
    <mergeCell ref="A266:D266"/>
    <mergeCell ref="E266:AR266"/>
    <mergeCell ref="AS266:BB266"/>
    <mergeCell ref="BC266:BM266"/>
    <mergeCell ref="BN263:CB263"/>
    <mergeCell ref="A265:D265"/>
    <mergeCell ref="E265:AR265"/>
    <mergeCell ref="AS265:BB265"/>
    <mergeCell ref="BC265:BM265"/>
    <mergeCell ref="BN265:CB265"/>
    <mergeCell ref="A263:D263"/>
    <mergeCell ref="E263:AR263"/>
    <mergeCell ref="AS263:BB263"/>
    <mergeCell ref="BC263:BM263"/>
    <mergeCell ref="BN261:CB261"/>
    <mergeCell ref="A262:D262"/>
    <mergeCell ref="E262:AR262"/>
    <mergeCell ref="AS262:BB262"/>
    <mergeCell ref="BC262:BM262"/>
    <mergeCell ref="BN262:CB262"/>
    <mergeCell ref="A261:D261"/>
    <mergeCell ref="E261:AR261"/>
    <mergeCell ref="AS261:BB261"/>
    <mergeCell ref="BC261:BM261"/>
    <mergeCell ref="BN259:CB259"/>
    <mergeCell ref="A260:D260"/>
    <mergeCell ref="E260:AR260"/>
    <mergeCell ref="AS260:BB260"/>
    <mergeCell ref="BC260:BM260"/>
    <mergeCell ref="BN260:CB260"/>
    <mergeCell ref="A259:D259"/>
    <mergeCell ref="E259:AR259"/>
    <mergeCell ref="AS259:BB259"/>
    <mergeCell ref="BC259:BM259"/>
    <mergeCell ref="BN256:CB256"/>
    <mergeCell ref="A258:D258"/>
    <mergeCell ref="E258:AR258"/>
    <mergeCell ref="AS258:BB258"/>
    <mergeCell ref="BC258:BM258"/>
    <mergeCell ref="BN258:CB258"/>
    <mergeCell ref="A256:D256"/>
    <mergeCell ref="E256:AR256"/>
    <mergeCell ref="AS256:BB256"/>
    <mergeCell ref="BC256:BM256"/>
    <mergeCell ref="BN254:CB254"/>
    <mergeCell ref="A255:D255"/>
    <mergeCell ref="E255:AR255"/>
    <mergeCell ref="AS255:BB255"/>
    <mergeCell ref="BC255:BM255"/>
    <mergeCell ref="BN255:CB255"/>
    <mergeCell ref="A254:D254"/>
    <mergeCell ref="E254:AR254"/>
    <mergeCell ref="AS254:BB254"/>
    <mergeCell ref="BC254:BM254"/>
    <mergeCell ref="BN252:CB252"/>
    <mergeCell ref="A253:D253"/>
    <mergeCell ref="E253:AR253"/>
    <mergeCell ref="AS253:BB253"/>
    <mergeCell ref="BC253:BM253"/>
    <mergeCell ref="BN253:CB253"/>
    <mergeCell ref="A252:D252"/>
    <mergeCell ref="E252:AR252"/>
    <mergeCell ref="AS252:BB252"/>
    <mergeCell ref="BC252:BM252"/>
    <mergeCell ref="BN250:CB250"/>
    <mergeCell ref="A251:D251"/>
    <mergeCell ref="E251:AR251"/>
    <mergeCell ref="AS251:BB251"/>
    <mergeCell ref="BC251:BM251"/>
    <mergeCell ref="BN251:CB251"/>
    <mergeCell ref="A250:D250"/>
    <mergeCell ref="E250:AR250"/>
    <mergeCell ref="AS250:BB250"/>
    <mergeCell ref="BC250:BM250"/>
    <mergeCell ref="BN231:CB231"/>
    <mergeCell ref="A232:D232"/>
    <mergeCell ref="E232:AR232"/>
    <mergeCell ref="AS232:BB232"/>
    <mergeCell ref="BC232:BM232"/>
    <mergeCell ref="BN232:CB232"/>
    <mergeCell ref="A231:D231"/>
    <mergeCell ref="E231:AR231"/>
    <mergeCell ref="AS231:BB231"/>
    <mergeCell ref="BC231:BM231"/>
    <mergeCell ref="BN229:CB229"/>
    <mergeCell ref="A230:D230"/>
    <mergeCell ref="E230:AR230"/>
    <mergeCell ref="AS230:BB230"/>
    <mergeCell ref="BC230:BM230"/>
    <mergeCell ref="BN230:CB230"/>
    <mergeCell ref="A229:D229"/>
    <mergeCell ref="E229:AR229"/>
    <mergeCell ref="AS229:BB229"/>
    <mergeCell ref="BC229:BM229"/>
    <mergeCell ref="BN227:CB227"/>
    <mergeCell ref="A228:D228"/>
    <mergeCell ref="E228:AR228"/>
    <mergeCell ref="AS228:BB228"/>
    <mergeCell ref="BC228:BM228"/>
    <mergeCell ref="BN228:CB228"/>
    <mergeCell ref="A227:D227"/>
    <mergeCell ref="E227:AR227"/>
    <mergeCell ref="AS227:BB227"/>
    <mergeCell ref="BC227:BM227"/>
    <mergeCell ref="AS211:BB211"/>
    <mergeCell ref="BC211:BM211"/>
    <mergeCell ref="A214:CB214"/>
    <mergeCell ref="BC222:BM222"/>
    <mergeCell ref="BC221:BM221"/>
    <mergeCell ref="BN221:CB221"/>
    <mergeCell ref="BN211:CB211"/>
    <mergeCell ref="A212:D212"/>
    <mergeCell ref="BN225:CB225"/>
    <mergeCell ref="A226:D226"/>
    <mergeCell ref="E226:AR226"/>
    <mergeCell ref="AS226:BB226"/>
    <mergeCell ref="BC226:BM226"/>
    <mergeCell ref="BN226:CB226"/>
    <mergeCell ref="A225:D225"/>
    <mergeCell ref="BN206:CB206"/>
    <mergeCell ref="A207:D207"/>
    <mergeCell ref="E207:AR207"/>
    <mergeCell ref="AS207:BB207"/>
    <mergeCell ref="BC207:BM207"/>
    <mergeCell ref="BN207:CB207"/>
    <mergeCell ref="A206:D206"/>
    <mergeCell ref="E206:AR206"/>
    <mergeCell ref="AS206:BB206"/>
    <mergeCell ref="BC206:BM206"/>
    <mergeCell ref="BN204:CB204"/>
    <mergeCell ref="A205:D205"/>
    <mergeCell ref="E205:AR205"/>
    <mergeCell ref="AS205:BB205"/>
    <mergeCell ref="BC205:BM205"/>
    <mergeCell ref="BN205:CB205"/>
    <mergeCell ref="A204:D204"/>
    <mergeCell ref="E204:AR204"/>
    <mergeCell ref="AS204:BB204"/>
    <mergeCell ref="BC204:BM204"/>
    <mergeCell ref="BN202:CB202"/>
    <mergeCell ref="A203:D203"/>
    <mergeCell ref="E203:AR203"/>
    <mergeCell ref="AS203:BB203"/>
    <mergeCell ref="BC203:BM203"/>
    <mergeCell ref="BN203:CB203"/>
    <mergeCell ref="A202:D202"/>
    <mergeCell ref="E202:AR202"/>
    <mergeCell ref="AS202:BB202"/>
    <mergeCell ref="BC202:BM202"/>
    <mergeCell ref="BN201:CB201"/>
    <mergeCell ref="BN200:CB200"/>
    <mergeCell ref="AS201:BB201"/>
    <mergeCell ref="BC201:BM201"/>
    <mergeCell ref="AS200:BB200"/>
    <mergeCell ref="BC200:BM200"/>
    <mergeCell ref="A201:D201"/>
    <mergeCell ref="E201:AR201"/>
    <mergeCell ref="E197:AR197"/>
    <mergeCell ref="A200:D200"/>
    <mergeCell ref="E200:AR200"/>
    <mergeCell ref="E199:AR199"/>
    <mergeCell ref="A198:D198"/>
    <mergeCell ref="E198:AR198"/>
    <mergeCell ref="A199:D199"/>
    <mergeCell ref="AS199:BB199"/>
    <mergeCell ref="BC199:BM199"/>
    <mergeCell ref="BN197:CB197"/>
    <mergeCell ref="BN198:CB198"/>
    <mergeCell ref="A197:D197"/>
    <mergeCell ref="BC197:BM197"/>
    <mergeCell ref="AS197:BB197"/>
    <mergeCell ref="BN199:CB199"/>
    <mergeCell ref="AS198:BB198"/>
    <mergeCell ref="A196:D196"/>
    <mergeCell ref="E196:AR196"/>
    <mergeCell ref="AS196:BB196"/>
    <mergeCell ref="BC198:BM198"/>
    <mergeCell ref="A194:D194"/>
    <mergeCell ref="E194:AR194"/>
    <mergeCell ref="AS194:BB194"/>
    <mergeCell ref="A195:D195"/>
    <mergeCell ref="E195:AR195"/>
    <mergeCell ref="AS195:BB195"/>
    <mergeCell ref="A193:D193"/>
    <mergeCell ref="E193:AR193"/>
    <mergeCell ref="AS193:BB193"/>
    <mergeCell ref="BC193:BM193"/>
    <mergeCell ref="AS191:BB191"/>
    <mergeCell ref="BC191:BM191"/>
    <mergeCell ref="E192:AR192"/>
    <mergeCell ref="A191:D191"/>
    <mergeCell ref="E191:AR191"/>
    <mergeCell ref="BC196:BM196"/>
    <mergeCell ref="BN196:CB196"/>
    <mergeCell ref="BN195:CB195"/>
    <mergeCell ref="BC195:BM195"/>
    <mergeCell ref="A189:D189"/>
    <mergeCell ref="E189:AR189"/>
    <mergeCell ref="A190:D190"/>
    <mergeCell ref="E190:AR190"/>
    <mergeCell ref="BN194:CB194"/>
    <mergeCell ref="A192:D192"/>
    <mergeCell ref="A173:D173"/>
    <mergeCell ref="A187:D187"/>
    <mergeCell ref="E187:AR187"/>
    <mergeCell ref="BC186:BM186"/>
    <mergeCell ref="A185:D185"/>
    <mergeCell ref="A186:D186"/>
    <mergeCell ref="E186:AR186"/>
    <mergeCell ref="A184:D184"/>
    <mergeCell ref="E182:AR182"/>
    <mergeCell ref="A188:D188"/>
    <mergeCell ref="E188:AR188"/>
    <mergeCell ref="AS188:BB188"/>
    <mergeCell ref="BC188:BM188"/>
    <mergeCell ref="A159:CB159"/>
    <mergeCell ref="A157:CB157"/>
    <mergeCell ref="A158:CB158"/>
    <mergeCell ref="A168:D168"/>
    <mergeCell ref="E168:BC168"/>
    <mergeCell ref="BD168:BM168"/>
    <mergeCell ref="BN168:CB168"/>
    <mergeCell ref="A152:D152"/>
    <mergeCell ref="E152:BC152"/>
    <mergeCell ref="BD152:BM152"/>
    <mergeCell ref="BN152:CB152"/>
    <mergeCell ref="A151:D151"/>
    <mergeCell ref="E151:BC151"/>
    <mergeCell ref="BD151:BM151"/>
    <mergeCell ref="BN151:CB151"/>
    <mergeCell ref="BN155:CB155"/>
    <mergeCell ref="A150:D150"/>
    <mergeCell ref="E150:BC150"/>
    <mergeCell ref="BD150:BM150"/>
    <mergeCell ref="BN150:CB150"/>
    <mergeCell ref="A148:D148"/>
    <mergeCell ref="E148:BC148"/>
    <mergeCell ref="BD148:BM148"/>
    <mergeCell ref="BN148:CB148"/>
    <mergeCell ref="A149:D149"/>
    <mergeCell ref="E149:BC149"/>
    <mergeCell ref="BD149:BM149"/>
    <mergeCell ref="BN149:CB149"/>
    <mergeCell ref="A146:D146"/>
    <mergeCell ref="E146:BC146"/>
    <mergeCell ref="BD146:BM146"/>
    <mergeCell ref="BN146:CB146"/>
    <mergeCell ref="A147:D147"/>
    <mergeCell ref="E147:BC147"/>
    <mergeCell ref="BD147:BM147"/>
    <mergeCell ref="BN147:CB147"/>
    <mergeCell ref="A144:D144"/>
    <mergeCell ref="E144:BC144"/>
    <mergeCell ref="BD144:BM144"/>
    <mergeCell ref="BN144:CB144"/>
    <mergeCell ref="A145:D145"/>
    <mergeCell ref="E145:BC145"/>
    <mergeCell ref="BD145:BM145"/>
    <mergeCell ref="BN145:CB145"/>
    <mergeCell ref="A142:D142"/>
    <mergeCell ref="E142:BC142"/>
    <mergeCell ref="BD142:BM142"/>
    <mergeCell ref="BN142:CB142"/>
    <mergeCell ref="A143:D143"/>
    <mergeCell ref="E143:BC143"/>
    <mergeCell ref="BD143:BM143"/>
    <mergeCell ref="BN143:CB143"/>
    <mergeCell ref="A140:D140"/>
    <mergeCell ref="E140:BC140"/>
    <mergeCell ref="BD140:BM140"/>
    <mergeCell ref="BN140:CB140"/>
    <mergeCell ref="A141:D141"/>
    <mergeCell ref="E141:BC141"/>
    <mergeCell ref="BD141:BM141"/>
    <mergeCell ref="BN141:CB141"/>
    <mergeCell ref="A138:D138"/>
    <mergeCell ref="E138:BC138"/>
    <mergeCell ref="BD138:BM138"/>
    <mergeCell ref="BN138:CB138"/>
    <mergeCell ref="A139:D139"/>
    <mergeCell ref="E139:BC139"/>
    <mergeCell ref="BD139:BM139"/>
    <mergeCell ref="BN139:CB139"/>
    <mergeCell ref="A137:D137"/>
    <mergeCell ref="E137:BC137"/>
    <mergeCell ref="BD137:BM137"/>
    <mergeCell ref="BN137:CB137"/>
    <mergeCell ref="A136:D136"/>
    <mergeCell ref="A131:D131"/>
    <mergeCell ref="E131:BC131"/>
    <mergeCell ref="BD131:BM131"/>
    <mergeCell ref="A133:D133"/>
    <mergeCell ref="E133:BC133"/>
    <mergeCell ref="BD133:BM133"/>
    <mergeCell ref="BD136:BM136"/>
    <mergeCell ref="E136:BC136"/>
    <mergeCell ref="BD135:BM135"/>
    <mergeCell ref="BN133:CB133"/>
    <mergeCell ref="BN128:CB128"/>
    <mergeCell ref="BN130:CB130"/>
    <mergeCell ref="BD129:BM129"/>
    <mergeCell ref="BN131:CB131"/>
    <mergeCell ref="BD128:BM128"/>
    <mergeCell ref="AN119:BC119"/>
    <mergeCell ref="BN104:CB104"/>
    <mergeCell ref="BN114:CB114"/>
    <mergeCell ref="E115:AM115"/>
    <mergeCell ref="AN115:BC115"/>
    <mergeCell ref="AN104:BC104"/>
    <mergeCell ref="BD104:BM104"/>
    <mergeCell ref="BN107:CB107"/>
    <mergeCell ref="BN119:CB119"/>
    <mergeCell ref="AN116:BC116"/>
    <mergeCell ref="BN101:CB101"/>
    <mergeCell ref="E104:AM104"/>
    <mergeCell ref="A104:D104"/>
    <mergeCell ref="A103:D103"/>
    <mergeCell ref="BN102:CB102"/>
    <mergeCell ref="BN103:CB103"/>
    <mergeCell ref="A101:D101"/>
    <mergeCell ref="E101:AM101"/>
    <mergeCell ref="AN101:BC101"/>
    <mergeCell ref="BD101:BM101"/>
    <mergeCell ref="A77:D77"/>
    <mergeCell ref="E77:AM77"/>
    <mergeCell ref="AN77:BC77"/>
    <mergeCell ref="BD60:BM60"/>
    <mergeCell ref="A60:D60"/>
    <mergeCell ref="E60:AM60"/>
    <mergeCell ref="AN60:BC60"/>
    <mergeCell ref="E64:AM64"/>
    <mergeCell ref="A76:D76"/>
    <mergeCell ref="BD76:BM76"/>
    <mergeCell ref="BN59:CB59"/>
    <mergeCell ref="BN60:CB60"/>
    <mergeCell ref="A61:D61"/>
    <mergeCell ref="E61:AM61"/>
    <mergeCell ref="AN61:BC61"/>
    <mergeCell ref="BD61:BM61"/>
    <mergeCell ref="BN61:CB61"/>
    <mergeCell ref="A59:D59"/>
    <mergeCell ref="E59:AM59"/>
    <mergeCell ref="AN59:BC59"/>
    <mergeCell ref="BD59:BM59"/>
    <mergeCell ref="BN58:CB58"/>
    <mergeCell ref="A57:D57"/>
    <mergeCell ref="E57:AM57"/>
    <mergeCell ref="AN57:BC57"/>
    <mergeCell ref="BD57:BM57"/>
    <mergeCell ref="A58:D58"/>
    <mergeCell ref="BN43:CB43"/>
    <mergeCell ref="BN44:CB44"/>
    <mergeCell ref="BN53:CB53"/>
    <mergeCell ref="BN54:CB54"/>
    <mergeCell ref="BN51:CB51"/>
    <mergeCell ref="E58:AM58"/>
    <mergeCell ref="AN58:BC58"/>
    <mergeCell ref="BD58:BM58"/>
    <mergeCell ref="AN56:BC56"/>
    <mergeCell ref="BD56:BM56"/>
    <mergeCell ref="A55:D55"/>
    <mergeCell ref="E55:AM55"/>
    <mergeCell ref="AN55:BC55"/>
    <mergeCell ref="BD55:BM55"/>
    <mergeCell ref="AN40:BC40"/>
    <mergeCell ref="BD40:BM40"/>
    <mergeCell ref="AN54:BC54"/>
    <mergeCell ref="BD54:BM54"/>
    <mergeCell ref="AN51:BC51"/>
    <mergeCell ref="BD51:BM51"/>
    <mergeCell ref="BN40:CB40"/>
    <mergeCell ref="A41:D41"/>
    <mergeCell ref="E41:AM41"/>
    <mergeCell ref="AN41:BC41"/>
    <mergeCell ref="BD41:BM41"/>
    <mergeCell ref="BN41:CB41"/>
    <mergeCell ref="A40:D40"/>
    <mergeCell ref="E40:AM40"/>
    <mergeCell ref="BN35:CB35"/>
    <mergeCell ref="BN36:CB36"/>
    <mergeCell ref="BN34:CB34"/>
    <mergeCell ref="BN32:CB32"/>
    <mergeCell ref="BN33:CB33"/>
    <mergeCell ref="BD39:BM39"/>
    <mergeCell ref="A56:D56"/>
    <mergeCell ref="E56:AM56"/>
    <mergeCell ref="AN37:BC37"/>
    <mergeCell ref="BD37:BM37"/>
    <mergeCell ref="A39:D39"/>
    <mergeCell ref="E39:AM39"/>
    <mergeCell ref="AN39:BC39"/>
    <mergeCell ref="A46:CB46"/>
    <mergeCell ref="A51:D51"/>
    <mergeCell ref="BN37:CB37"/>
    <mergeCell ref="AN63:BC63"/>
    <mergeCell ref="BD63:BM63"/>
    <mergeCell ref="AN62:BC62"/>
    <mergeCell ref="BN55:CB55"/>
    <mergeCell ref="E51:AM51"/>
    <mergeCell ref="E54:AM54"/>
    <mergeCell ref="BN57:CB57"/>
    <mergeCell ref="BN56:CB56"/>
    <mergeCell ref="BN52:CB52"/>
    <mergeCell ref="BD52:BM52"/>
    <mergeCell ref="BD98:BM98"/>
    <mergeCell ref="BD77:BM77"/>
    <mergeCell ref="BN64:CB64"/>
    <mergeCell ref="BN72:CB72"/>
    <mergeCell ref="BD73:BM73"/>
    <mergeCell ref="BN73:CB73"/>
    <mergeCell ref="BN71:CB71"/>
    <mergeCell ref="S68:CB68"/>
    <mergeCell ref="AH69:CB69"/>
    <mergeCell ref="E71:AM71"/>
    <mergeCell ref="AN97:BC97"/>
    <mergeCell ref="BD97:BM97"/>
    <mergeCell ref="AN75:BC75"/>
    <mergeCell ref="BD75:BM75"/>
    <mergeCell ref="A107:D107"/>
    <mergeCell ref="E107:AM107"/>
    <mergeCell ref="AN107:BC107"/>
    <mergeCell ref="BD107:BM107"/>
    <mergeCell ref="A100:D100"/>
    <mergeCell ref="AN98:BC98"/>
    <mergeCell ref="AN90:BC90"/>
    <mergeCell ref="BN75:CB75"/>
    <mergeCell ref="E76:AM76"/>
    <mergeCell ref="E75:AM75"/>
    <mergeCell ref="AN76:BC76"/>
    <mergeCell ref="E86:AM86"/>
    <mergeCell ref="BN77:CB77"/>
    <mergeCell ref="AN78:BC78"/>
    <mergeCell ref="BD78:BM78"/>
    <mergeCell ref="BN100:CB100"/>
    <mergeCell ref="BD62:BM62"/>
    <mergeCell ref="BN62:CB62"/>
    <mergeCell ref="BN97:CB97"/>
    <mergeCell ref="E98:AM98"/>
    <mergeCell ref="E99:AM99"/>
    <mergeCell ref="AN99:BC99"/>
    <mergeCell ref="BD99:BM99"/>
    <mergeCell ref="BN63:CB63"/>
    <mergeCell ref="BN99:CB99"/>
    <mergeCell ref="E52:AM52"/>
    <mergeCell ref="E120:AM120"/>
    <mergeCell ref="AN120:BC120"/>
    <mergeCell ref="BD120:BM120"/>
    <mergeCell ref="BD71:BM71"/>
    <mergeCell ref="AN71:BC71"/>
    <mergeCell ref="E88:AM88"/>
    <mergeCell ref="A92:CB92"/>
    <mergeCell ref="A71:D71"/>
    <mergeCell ref="A63:D63"/>
    <mergeCell ref="A130:D130"/>
    <mergeCell ref="A154:D154"/>
    <mergeCell ref="A54:D54"/>
    <mergeCell ref="A132:D132"/>
    <mergeCell ref="A118:D118"/>
    <mergeCell ref="A120:D120"/>
    <mergeCell ref="A74:D74"/>
    <mergeCell ref="A72:D72"/>
    <mergeCell ref="A80:D80"/>
    <mergeCell ref="A97:D97"/>
    <mergeCell ref="E129:BC129"/>
    <mergeCell ref="E128:BC128"/>
    <mergeCell ref="A127:D127"/>
    <mergeCell ref="A128:D128"/>
    <mergeCell ref="E127:BC127"/>
    <mergeCell ref="BO88:BS88"/>
    <mergeCell ref="BD127:BM127"/>
    <mergeCell ref="E97:AM97"/>
    <mergeCell ref="A90:D90"/>
    <mergeCell ref="A88:D88"/>
    <mergeCell ref="A52:D52"/>
    <mergeCell ref="AN52:BC52"/>
    <mergeCell ref="E73:AM73"/>
    <mergeCell ref="A66:CB66"/>
    <mergeCell ref="BN79:CB79"/>
    <mergeCell ref="A129:D129"/>
    <mergeCell ref="E118:AM118"/>
    <mergeCell ref="A115:D115"/>
    <mergeCell ref="A119:D119"/>
    <mergeCell ref="E119:AM119"/>
    <mergeCell ref="BD117:BM117"/>
    <mergeCell ref="BD64:BM64"/>
    <mergeCell ref="E74:AM74"/>
    <mergeCell ref="AN74:BC74"/>
    <mergeCell ref="E72:AM72"/>
    <mergeCell ref="AN72:BC72"/>
    <mergeCell ref="E83:AM83"/>
    <mergeCell ref="E87:AM87"/>
    <mergeCell ref="E78:AM78"/>
    <mergeCell ref="E100:AM100"/>
    <mergeCell ref="BD116:BM116"/>
    <mergeCell ref="A53:D53"/>
    <mergeCell ref="BD100:BM100"/>
    <mergeCell ref="AN83:BC83"/>
    <mergeCell ref="BD83:BM83"/>
    <mergeCell ref="A83:D83"/>
    <mergeCell ref="E63:AM63"/>
    <mergeCell ref="A75:D75"/>
    <mergeCell ref="A78:D78"/>
    <mergeCell ref="E90:AM90"/>
    <mergeCell ref="A134:D134"/>
    <mergeCell ref="BD134:BM134"/>
    <mergeCell ref="A135:D135"/>
    <mergeCell ref="E135:BC135"/>
    <mergeCell ref="A153:D153"/>
    <mergeCell ref="A177:CB177"/>
    <mergeCell ref="A155:D155"/>
    <mergeCell ref="A169:D169"/>
    <mergeCell ref="BD155:BM155"/>
    <mergeCell ref="E169:BC169"/>
    <mergeCell ref="A170:D170"/>
    <mergeCell ref="E170:BC170"/>
    <mergeCell ref="BD174:BM174"/>
    <mergeCell ref="BN174:CB174"/>
    <mergeCell ref="E173:BC173"/>
    <mergeCell ref="BN172:CB172"/>
    <mergeCell ref="BD170:BM170"/>
    <mergeCell ref="BN170:CB170"/>
    <mergeCell ref="A172:D172"/>
    <mergeCell ref="BD173:BM173"/>
    <mergeCell ref="A44:D44"/>
    <mergeCell ref="E44:AM44"/>
    <mergeCell ref="AN44:BC44"/>
    <mergeCell ref="BD44:BM44"/>
    <mergeCell ref="A38:D38"/>
    <mergeCell ref="E38:AM38"/>
    <mergeCell ref="AN38:BC38"/>
    <mergeCell ref="BD38:BM38"/>
    <mergeCell ref="BD43:BM43"/>
    <mergeCell ref="AN42:BC42"/>
    <mergeCell ref="BN42:CB42"/>
    <mergeCell ref="BD42:BM42"/>
    <mergeCell ref="A42:D42"/>
    <mergeCell ref="E42:AM42"/>
    <mergeCell ref="A35:D35"/>
    <mergeCell ref="E36:AM36"/>
    <mergeCell ref="BN39:CB39"/>
    <mergeCell ref="BN38:CB38"/>
    <mergeCell ref="AN36:BC36"/>
    <mergeCell ref="BD36:BM36"/>
    <mergeCell ref="A43:D43"/>
    <mergeCell ref="E43:AM43"/>
    <mergeCell ref="E37:AM37"/>
    <mergeCell ref="A36:D36"/>
    <mergeCell ref="AN35:BC35"/>
    <mergeCell ref="BD35:BM35"/>
    <mergeCell ref="A37:D37"/>
    <mergeCell ref="AN43:BC43"/>
    <mergeCell ref="E34:AM34"/>
    <mergeCell ref="AN34:BC34"/>
    <mergeCell ref="BD34:BM34"/>
    <mergeCell ref="E35:AM35"/>
    <mergeCell ref="E30:AM30"/>
    <mergeCell ref="BD33:BM33"/>
    <mergeCell ref="AN32:BC32"/>
    <mergeCell ref="BD32:BM32"/>
    <mergeCell ref="AN33:BC33"/>
    <mergeCell ref="BN30:CB30"/>
    <mergeCell ref="AN31:BC31"/>
    <mergeCell ref="BD31:BM31"/>
    <mergeCell ref="BN31:CB31"/>
    <mergeCell ref="AN30:BC30"/>
    <mergeCell ref="BD30:BM30"/>
    <mergeCell ref="BN363:CB363"/>
    <mergeCell ref="A364:D364"/>
    <mergeCell ref="BC426:BM426"/>
    <mergeCell ref="A31:D31"/>
    <mergeCell ref="E31:AM31"/>
    <mergeCell ref="A32:D32"/>
    <mergeCell ref="A33:D33"/>
    <mergeCell ref="E33:AM33"/>
    <mergeCell ref="E32:AM32"/>
    <mergeCell ref="A34:D34"/>
    <mergeCell ref="BC438:BM438"/>
    <mergeCell ref="BN438:CB438"/>
    <mergeCell ref="A437:D437"/>
    <mergeCell ref="E437:AR437"/>
    <mergeCell ref="AS437:BB437"/>
    <mergeCell ref="BC437:BM437"/>
    <mergeCell ref="E438:AR438"/>
    <mergeCell ref="AS438:BB438"/>
    <mergeCell ref="AS364:BB364"/>
    <mergeCell ref="BC364:BM364"/>
    <mergeCell ref="A369:D369"/>
    <mergeCell ref="E369:AR369"/>
    <mergeCell ref="E362:AR362"/>
    <mergeCell ref="BC361:BM361"/>
    <mergeCell ref="A363:D363"/>
    <mergeCell ref="E363:AR363"/>
    <mergeCell ref="AS363:BB363"/>
    <mergeCell ref="BC363:BM363"/>
    <mergeCell ref="BC362:BM362"/>
    <mergeCell ref="E184:AR184"/>
    <mergeCell ref="BC185:BM185"/>
    <mergeCell ref="AS362:BB362"/>
    <mergeCell ref="A359:D359"/>
    <mergeCell ref="E359:AR359"/>
    <mergeCell ref="BC359:BM359"/>
    <mergeCell ref="AS361:BB361"/>
    <mergeCell ref="E208:AR208"/>
    <mergeCell ref="AS208:BB208"/>
    <mergeCell ref="A221:D221"/>
    <mergeCell ref="E185:AR185"/>
    <mergeCell ref="AS186:BB186"/>
    <mergeCell ref="AS187:BB187"/>
    <mergeCell ref="BC187:BM187"/>
    <mergeCell ref="E212:AR212"/>
    <mergeCell ref="AS212:BB212"/>
    <mergeCell ref="BC212:BM212"/>
    <mergeCell ref="A208:D208"/>
    <mergeCell ref="BC194:BM194"/>
    <mergeCell ref="BN187:CB187"/>
    <mergeCell ref="BN192:CB192"/>
    <mergeCell ref="AS190:BB190"/>
    <mergeCell ref="BC190:BM190"/>
    <mergeCell ref="AS189:BB189"/>
    <mergeCell ref="BC189:BM189"/>
    <mergeCell ref="BN191:CB191"/>
    <mergeCell ref="AS192:BB192"/>
    <mergeCell ref="BC192:BM192"/>
    <mergeCell ref="BN183:CB183"/>
    <mergeCell ref="BN185:CB185"/>
    <mergeCell ref="BC184:BM184"/>
    <mergeCell ref="BN184:CB184"/>
    <mergeCell ref="AS184:BB184"/>
    <mergeCell ref="BN186:CB186"/>
    <mergeCell ref="A23:CB23"/>
    <mergeCell ref="BD29:BM29"/>
    <mergeCell ref="BD28:BM28"/>
    <mergeCell ref="BN28:CB28"/>
    <mergeCell ref="A28:D28"/>
    <mergeCell ref="E28:AM28"/>
    <mergeCell ref="AN28:BC28"/>
    <mergeCell ref="E29:AM29"/>
    <mergeCell ref="E11:AM11"/>
    <mergeCell ref="AN11:BC11"/>
    <mergeCell ref="AN14:BC14"/>
    <mergeCell ref="E13:AM13"/>
    <mergeCell ref="A10:D10"/>
    <mergeCell ref="E10:AM10"/>
    <mergeCell ref="AN10:BC10"/>
    <mergeCell ref="A14:D14"/>
    <mergeCell ref="BD10:BM10"/>
    <mergeCell ref="A11:D11"/>
    <mergeCell ref="BD12:BM12"/>
    <mergeCell ref="A20:CB20"/>
    <mergeCell ref="BN14:CB14"/>
    <mergeCell ref="BN16:CB16"/>
    <mergeCell ref="A15:D15"/>
    <mergeCell ref="A13:D13"/>
    <mergeCell ref="E14:AM14"/>
    <mergeCell ref="A16:D16"/>
    <mergeCell ref="A12:D12"/>
    <mergeCell ref="E12:AM12"/>
    <mergeCell ref="AN13:BC13"/>
    <mergeCell ref="AN12:BC12"/>
    <mergeCell ref="E183:AR183"/>
    <mergeCell ref="AN73:BC73"/>
    <mergeCell ref="A64:D64"/>
    <mergeCell ref="AN64:BC64"/>
    <mergeCell ref="E171:BC171"/>
    <mergeCell ref="A29:D29"/>
    <mergeCell ref="BD115:BM115"/>
    <mergeCell ref="AS183:BB183"/>
    <mergeCell ref="A211:D211"/>
    <mergeCell ref="E53:AM53"/>
    <mergeCell ref="AN53:BC53"/>
    <mergeCell ref="BD53:BM53"/>
    <mergeCell ref="A62:D62"/>
    <mergeCell ref="E62:AM62"/>
    <mergeCell ref="A73:D73"/>
    <mergeCell ref="E211:AR211"/>
    <mergeCell ref="A183:D183"/>
    <mergeCell ref="BC182:BM182"/>
    <mergeCell ref="BD14:BM14"/>
    <mergeCell ref="S48:CB48"/>
    <mergeCell ref="AH49:CB49"/>
    <mergeCell ref="BN29:CB29"/>
    <mergeCell ref="E15:AM15"/>
    <mergeCell ref="BD16:BM16"/>
    <mergeCell ref="A21:CB21"/>
    <mergeCell ref="A18:CB18"/>
    <mergeCell ref="S25:CB25"/>
    <mergeCell ref="BN10:CB10"/>
    <mergeCell ref="BN13:CB13"/>
    <mergeCell ref="BD11:BM11"/>
    <mergeCell ref="BN11:CB11"/>
    <mergeCell ref="BN12:CB12"/>
    <mergeCell ref="BD13:BM13"/>
    <mergeCell ref="A19:CB19"/>
    <mergeCell ref="BN15:CB15"/>
    <mergeCell ref="E16:AM16"/>
    <mergeCell ref="A114:D114"/>
    <mergeCell ref="A116:D116"/>
    <mergeCell ref="E116:AM116"/>
    <mergeCell ref="BD74:BM74"/>
    <mergeCell ref="S111:CB111"/>
    <mergeCell ref="BN80:CB80"/>
    <mergeCell ref="BN89:CB89"/>
    <mergeCell ref="BN87:CB87"/>
    <mergeCell ref="BN98:CB98"/>
    <mergeCell ref="BN84:CB84"/>
    <mergeCell ref="A109:CB109"/>
    <mergeCell ref="BD15:BM15"/>
    <mergeCell ref="AH26:CB26"/>
    <mergeCell ref="AN16:BC16"/>
    <mergeCell ref="AN15:BC15"/>
    <mergeCell ref="AN29:BC29"/>
    <mergeCell ref="A30:D30"/>
    <mergeCell ref="AO79:BC79"/>
    <mergeCell ref="E80:AM80"/>
    <mergeCell ref="BD72:BM72"/>
    <mergeCell ref="A1:CB1"/>
    <mergeCell ref="A8:D8"/>
    <mergeCell ref="E8:AM8"/>
    <mergeCell ref="AN8:BC8"/>
    <mergeCell ref="BD8:BM8"/>
    <mergeCell ref="A9:D9"/>
    <mergeCell ref="E9:AM9"/>
    <mergeCell ref="AN9:BC9"/>
    <mergeCell ref="BN9:CB9"/>
    <mergeCell ref="BD9:BM9"/>
    <mergeCell ref="BN212:CB212"/>
    <mergeCell ref="BN120:CB120"/>
    <mergeCell ref="BN193:CB193"/>
    <mergeCell ref="BN127:CB127"/>
    <mergeCell ref="BN129:CB129"/>
    <mergeCell ref="BN135:CB135"/>
    <mergeCell ref="BN182:CB182"/>
    <mergeCell ref="BN189:CB189"/>
    <mergeCell ref="BN190:CB190"/>
    <mergeCell ref="BN188:CB188"/>
    <mergeCell ref="BN8:CB8"/>
    <mergeCell ref="A3:CB3"/>
    <mergeCell ref="S5:CB5"/>
    <mergeCell ref="AH6:CB6"/>
    <mergeCell ref="BN136:CB136"/>
    <mergeCell ref="BN153:CB153"/>
    <mergeCell ref="AH112:CB112"/>
    <mergeCell ref="AN118:BC118"/>
    <mergeCell ref="BD114:BM114"/>
    <mergeCell ref="AH125:CB125"/>
    <mergeCell ref="E114:AM114"/>
    <mergeCell ref="AN114:BC114"/>
    <mergeCell ref="BD118:BM118"/>
    <mergeCell ref="AH180:CB180"/>
    <mergeCell ref="BC208:BM208"/>
    <mergeCell ref="E132:BC132"/>
    <mergeCell ref="BN208:CB208"/>
    <mergeCell ref="S178:CB178"/>
    <mergeCell ref="BD153:BM153"/>
    <mergeCell ref="A176:CB176"/>
    <mergeCell ref="BN222:CB222"/>
    <mergeCell ref="AH218:CB218"/>
    <mergeCell ref="E220:AR220"/>
    <mergeCell ref="AS220:BB220"/>
    <mergeCell ref="BC220:BM220"/>
    <mergeCell ref="E221:AR221"/>
    <mergeCell ref="AS221:BB221"/>
    <mergeCell ref="BN223:CB223"/>
    <mergeCell ref="A223:D223"/>
    <mergeCell ref="E223:AR223"/>
    <mergeCell ref="AS223:BB223"/>
    <mergeCell ref="BC223:BM223"/>
    <mergeCell ref="AS224:BB224"/>
    <mergeCell ref="BC224:BM224"/>
    <mergeCell ref="BN224:CB224"/>
    <mergeCell ref="A222:D222"/>
    <mergeCell ref="E222:AR222"/>
    <mergeCell ref="AS222:BB222"/>
    <mergeCell ref="A224:D224"/>
    <mergeCell ref="E224:AR224"/>
    <mergeCell ref="S467:CB467"/>
    <mergeCell ref="E358:AR358"/>
    <mergeCell ref="BC358:BM358"/>
    <mergeCell ref="A345:D345"/>
    <mergeCell ref="BC225:BM225"/>
    <mergeCell ref="AH469:CB469"/>
    <mergeCell ref="E473:AR473"/>
    <mergeCell ref="E350:AR350"/>
    <mergeCell ref="BN364:CB364"/>
    <mergeCell ref="AS369:BB369"/>
    <mergeCell ref="E360:AR360"/>
    <mergeCell ref="BC360:BM360"/>
    <mergeCell ref="BC369:BM369"/>
    <mergeCell ref="E364:AR364"/>
    <mergeCell ref="E472:AR472"/>
    <mergeCell ref="E471:AR471"/>
    <mergeCell ref="AS471:BB473"/>
    <mergeCell ref="BC471:BM471"/>
    <mergeCell ref="A473:D473"/>
    <mergeCell ref="BN350:CB350"/>
    <mergeCell ref="A352:CB352"/>
    <mergeCell ref="A465:CB465"/>
    <mergeCell ref="A466:CB466"/>
    <mergeCell ref="A353:CB353"/>
    <mergeCell ref="A358:D358"/>
    <mergeCell ref="A471:D471"/>
    <mergeCell ref="BN523:CB523"/>
    <mergeCell ref="BN115:CB115"/>
    <mergeCell ref="A522:D522"/>
    <mergeCell ref="E522:AR522"/>
    <mergeCell ref="AS522:BB522"/>
    <mergeCell ref="BC522:BM522"/>
    <mergeCell ref="BN512:CB512"/>
    <mergeCell ref="A476:D476"/>
    <mergeCell ref="A474:D474"/>
    <mergeCell ref="E474:AR474"/>
    <mergeCell ref="A523:D523"/>
    <mergeCell ref="E523:AR523"/>
    <mergeCell ref="A479:D479"/>
    <mergeCell ref="A174:D174"/>
    <mergeCell ref="E174:BC174"/>
    <mergeCell ref="AS485:BB485"/>
    <mergeCell ref="BC485:BM485"/>
    <mergeCell ref="BC494:BM494"/>
    <mergeCell ref="BC350:BM350"/>
    <mergeCell ref="AS523:BB523"/>
    <mergeCell ref="BC523:BM523"/>
    <mergeCell ref="BC476:BM476"/>
    <mergeCell ref="BC512:BM512"/>
    <mergeCell ref="BC496:BM496"/>
    <mergeCell ref="AS476:BB476"/>
    <mergeCell ref="BC477:BM477"/>
    <mergeCell ref="AS477:BB477"/>
    <mergeCell ref="AS483:BB483"/>
    <mergeCell ref="BC483:BM483"/>
    <mergeCell ref="A512:D512"/>
    <mergeCell ref="E512:AR512"/>
    <mergeCell ref="AS512:BB512"/>
    <mergeCell ref="A117:D117"/>
    <mergeCell ref="E117:AM117"/>
    <mergeCell ref="A472:D472"/>
    <mergeCell ref="AS474:BB474"/>
    <mergeCell ref="E476:AR476"/>
    <mergeCell ref="A475:D475"/>
    <mergeCell ref="E475:AR475"/>
    <mergeCell ref="E134:BC134"/>
    <mergeCell ref="BN134:CB134"/>
    <mergeCell ref="BN522:CB522"/>
    <mergeCell ref="AN117:BC117"/>
    <mergeCell ref="BN154:CB154"/>
    <mergeCell ref="BD154:BM154"/>
    <mergeCell ref="BC472:BM472"/>
    <mergeCell ref="AS475:BB475"/>
    <mergeCell ref="BN345:CB345"/>
    <mergeCell ref="BN349:CB349"/>
    <mergeCell ref="E155:BC155"/>
    <mergeCell ref="AH166:CB166"/>
    <mergeCell ref="A161:CB161"/>
    <mergeCell ref="A163:CB163"/>
    <mergeCell ref="S165:CB165"/>
    <mergeCell ref="A160:CB160"/>
    <mergeCell ref="BN132:CB132"/>
    <mergeCell ref="S124:CB124"/>
    <mergeCell ref="BD130:BM130"/>
    <mergeCell ref="BD132:BM132"/>
    <mergeCell ref="BN116:CB116"/>
    <mergeCell ref="E130:BC130"/>
    <mergeCell ref="BN117:CB117"/>
    <mergeCell ref="BN118:CB118"/>
    <mergeCell ref="A122:CB122"/>
    <mergeCell ref="BD119:BM119"/>
    <mergeCell ref="BN78:CB78"/>
    <mergeCell ref="BN90:CB90"/>
    <mergeCell ref="BN85:CB85"/>
    <mergeCell ref="BD90:BM90"/>
    <mergeCell ref="BN74:CB74"/>
    <mergeCell ref="BN86:CB86"/>
    <mergeCell ref="BN76:CB76"/>
    <mergeCell ref="BD79:BM79"/>
    <mergeCell ref="A171:D171"/>
    <mergeCell ref="E102:AM102"/>
    <mergeCell ref="E103:AM103"/>
    <mergeCell ref="BD103:BM103"/>
    <mergeCell ref="A79:D79"/>
    <mergeCell ref="E79:AM79"/>
    <mergeCell ref="A102:D102"/>
    <mergeCell ref="E153:BC153"/>
    <mergeCell ref="E154:BC154"/>
    <mergeCell ref="BC281:BM281"/>
    <mergeCell ref="BC282:BM282"/>
    <mergeCell ref="BC283:BM283"/>
    <mergeCell ref="BC285:BM285"/>
    <mergeCell ref="BC286:BM286"/>
    <mergeCell ref="E172:BC172"/>
    <mergeCell ref="BD172:BM172"/>
    <mergeCell ref="BC183:BM183"/>
    <mergeCell ref="AS185:BB185"/>
    <mergeCell ref="AS182:BB182"/>
    <mergeCell ref="BC233:BM233"/>
    <mergeCell ref="E225:AR225"/>
    <mergeCell ref="E345:AR345"/>
    <mergeCell ref="AS345:BB345"/>
    <mergeCell ref="AS225:BB225"/>
    <mergeCell ref="E278:AR278"/>
    <mergeCell ref="AS287:BB287"/>
    <mergeCell ref="AS233:BB233"/>
    <mergeCell ref="E233:AR233"/>
    <mergeCell ref="E237:AR237"/>
    <mergeCell ref="AS237:BB237"/>
    <mergeCell ref="BN360:CB360"/>
    <mergeCell ref="E361:AR361"/>
    <mergeCell ref="A461:AK461"/>
    <mergeCell ref="BC345:BM345"/>
    <mergeCell ref="A349:D349"/>
    <mergeCell ref="E349:AR349"/>
    <mergeCell ref="AS349:BB349"/>
    <mergeCell ref="BC349:BM349"/>
    <mergeCell ref="A360:D360"/>
    <mergeCell ref="A362:D362"/>
    <mergeCell ref="A350:D350"/>
    <mergeCell ref="AS350:BB350"/>
    <mergeCell ref="S354:CB354"/>
    <mergeCell ref="AH356:CB356"/>
    <mergeCell ref="A460:AK460"/>
    <mergeCell ref="AL460:AT460"/>
    <mergeCell ref="AU460:BB460"/>
    <mergeCell ref="AL450:AT450"/>
    <mergeCell ref="AU449:BB449"/>
    <mergeCell ref="A462:AK462"/>
    <mergeCell ref="AL461:AT461"/>
    <mergeCell ref="AL462:AT462"/>
    <mergeCell ref="BC447:BM447"/>
    <mergeCell ref="A459:AK459"/>
    <mergeCell ref="AL459:AT459"/>
    <mergeCell ref="AU459:BB459"/>
    <mergeCell ref="BC449:BM449"/>
    <mergeCell ref="AL447:AT447"/>
    <mergeCell ref="A448:AK448"/>
    <mergeCell ref="A450:AK450"/>
    <mergeCell ref="A84:D84"/>
    <mergeCell ref="AU461:BB461"/>
    <mergeCell ref="S454:CB454"/>
    <mergeCell ref="AH456:CB456"/>
    <mergeCell ref="A458:AK458"/>
    <mergeCell ref="S442:CB442"/>
    <mergeCell ref="AH444:CB444"/>
    <mergeCell ref="AL446:AT446"/>
    <mergeCell ref="A446:AK446"/>
    <mergeCell ref="BD102:BM102"/>
    <mergeCell ref="A86:D86"/>
    <mergeCell ref="A85:D85"/>
    <mergeCell ref="E85:AM85"/>
    <mergeCell ref="S94:CB94"/>
    <mergeCell ref="AH95:CB95"/>
    <mergeCell ref="A87:D87"/>
    <mergeCell ref="A98:D98"/>
    <mergeCell ref="A99:D99"/>
    <mergeCell ref="AN100:BC100"/>
    <mergeCell ref="A447:AK447"/>
    <mergeCell ref="AO80:BC80"/>
    <mergeCell ref="BD80:BM80"/>
    <mergeCell ref="A81:D81"/>
    <mergeCell ref="E81:AM81"/>
    <mergeCell ref="AO81:BC81"/>
    <mergeCell ref="AO102:BC102"/>
    <mergeCell ref="AO103:BC103"/>
    <mergeCell ref="BC279:BM279"/>
    <mergeCell ref="BC280:BM280"/>
    <mergeCell ref="E84:AM84"/>
    <mergeCell ref="BD81:BM81"/>
    <mergeCell ref="BN82:CB82"/>
    <mergeCell ref="BN83:CB83"/>
    <mergeCell ref="BN81:CB81"/>
    <mergeCell ref="A82:D82"/>
    <mergeCell ref="E82:AM82"/>
    <mergeCell ref="AO82:BC82"/>
    <mergeCell ref="BD82:BM82"/>
    <mergeCell ref="BC209:BM209"/>
    <mergeCell ref="BC257:BM257"/>
    <mergeCell ref="BD169:BM169"/>
    <mergeCell ref="BN169:CB169"/>
    <mergeCell ref="BD171:BM171"/>
    <mergeCell ref="BN171:CB171"/>
    <mergeCell ref="BN220:CB220"/>
    <mergeCell ref="S216:CB216"/>
    <mergeCell ref="E209:AR209"/>
    <mergeCell ref="AS209:BB209"/>
    <mergeCell ref="BN173:CB173"/>
    <mergeCell ref="BC284:BM284"/>
    <mergeCell ref="BC428:BM428"/>
    <mergeCell ref="BN369:CB369"/>
    <mergeCell ref="A427:D427"/>
    <mergeCell ref="E427:AR427"/>
    <mergeCell ref="AS427:BB427"/>
    <mergeCell ref="BC427:BM427"/>
    <mergeCell ref="BN427:CB427"/>
    <mergeCell ref="BN371:CB371"/>
    <mergeCell ref="BN432:CB432"/>
    <mergeCell ref="BC370:BM370"/>
    <mergeCell ref="BN428:CB428"/>
    <mergeCell ref="A370:D370"/>
    <mergeCell ref="E370:AR370"/>
    <mergeCell ref="BN430:CB430"/>
    <mergeCell ref="BC430:BM430"/>
    <mergeCell ref="AS430:BB430"/>
    <mergeCell ref="E430:AR430"/>
    <mergeCell ref="E429:AR429"/>
    <mergeCell ref="A432:D432"/>
    <mergeCell ref="E432:AR432"/>
    <mergeCell ref="AS432:BB432"/>
    <mergeCell ref="BC432:BM432"/>
    <mergeCell ref="BN429:CB429"/>
    <mergeCell ref="AS370:BB370"/>
    <mergeCell ref="BC431:BM431"/>
    <mergeCell ref="BN431:CB431"/>
    <mergeCell ref="AS429:BB429"/>
    <mergeCell ref="BC429:BM429"/>
    <mergeCell ref="BN372:CB372"/>
    <mergeCell ref="BN373:CB373"/>
    <mergeCell ref="BN374:CB374"/>
    <mergeCell ref="BN433:CB433"/>
    <mergeCell ref="A434:D434"/>
    <mergeCell ref="E434:AR434"/>
    <mergeCell ref="AS434:BB434"/>
    <mergeCell ref="BC434:BM434"/>
    <mergeCell ref="BN434:CB434"/>
    <mergeCell ref="A433:D433"/>
    <mergeCell ref="E433:AR433"/>
    <mergeCell ref="AS433:BB433"/>
    <mergeCell ref="BC433:BM433"/>
    <mergeCell ref="BN435:CB435"/>
    <mergeCell ref="A436:D436"/>
    <mergeCell ref="E436:AR436"/>
    <mergeCell ref="AS436:BB436"/>
    <mergeCell ref="BC436:BM436"/>
    <mergeCell ref="BN436:CB436"/>
    <mergeCell ref="A435:D435"/>
    <mergeCell ref="E435:AR435"/>
    <mergeCell ref="AS435:BB435"/>
    <mergeCell ref="BC435:BM435"/>
    <mergeCell ref="A105:D105"/>
    <mergeCell ref="E105:AM105"/>
    <mergeCell ref="BN105:CB105"/>
    <mergeCell ref="A106:D106"/>
    <mergeCell ref="E106:AM106"/>
    <mergeCell ref="BN106:CB106"/>
    <mergeCell ref="AS278:BB278"/>
    <mergeCell ref="BC278:BM278"/>
    <mergeCell ref="BN278:CB278"/>
    <mergeCell ref="AS297:BB297"/>
    <mergeCell ref="BC297:BM297"/>
    <mergeCell ref="BN297:CB297"/>
    <mergeCell ref="AS279:BB279"/>
    <mergeCell ref="AS280:BB280"/>
    <mergeCell ref="AS281:BB281"/>
    <mergeCell ref="AS282:BB282"/>
    <mergeCell ref="AS283:BB283"/>
    <mergeCell ref="AS299:BB299"/>
    <mergeCell ref="BC299:BM299"/>
    <mergeCell ref="BN299:CB299"/>
    <mergeCell ref="E298:AR298"/>
    <mergeCell ref="AS298:BB298"/>
    <mergeCell ref="BC298:BM298"/>
    <mergeCell ref="A278:D278"/>
    <mergeCell ref="A296:D296"/>
    <mergeCell ref="A286:D286"/>
    <mergeCell ref="A287:D287"/>
    <mergeCell ref="A288:D288"/>
    <mergeCell ref="BN298:CB298"/>
    <mergeCell ref="E279:AR279"/>
    <mergeCell ref="E280:AR280"/>
    <mergeCell ref="E281:AR281"/>
    <mergeCell ref="E282:AR282"/>
    <mergeCell ref="AS296:BB296"/>
    <mergeCell ref="BC296:BM296"/>
    <mergeCell ref="BN296:CB296"/>
    <mergeCell ref="A289:D289"/>
    <mergeCell ref="E290:AR290"/>
    <mergeCell ref="E291:AR291"/>
    <mergeCell ref="E292:AR292"/>
    <mergeCell ref="E293:AR293"/>
    <mergeCell ref="AS295:BB295"/>
    <mergeCell ref="BC289:BM289"/>
    <mergeCell ref="AS284:BB284"/>
    <mergeCell ref="AS285:BB285"/>
    <mergeCell ref="AS286:BB286"/>
    <mergeCell ref="E283:AR283"/>
    <mergeCell ref="E284:AR284"/>
    <mergeCell ref="E285:AR285"/>
    <mergeCell ref="E286:AR286"/>
    <mergeCell ref="AS290:BB290"/>
    <mergeCell ref="AS289:BB289"/>
    <mergeCell ref="BC290:BM290"/>
    <mergeCell ref="BN287:CB287"/>
    <mergeCell ref="BC293:BM293"/>
    <mergeCell ref="BN293:CB293"/>
    <mergeCell ref="BC287:BM287"/>
    <mergeCell ref="BC288:BM288"/>
    <mergeCell ref="E287:AR287"/>
    <mergeCell ref="E288:AR288"/>
    <mergeCell ref="E289:AR289"/>
    <mergeCell ref="AS291:BB291"/>
    <mergeCell ref="AS292:BB292"/>
    <mergeCell ref="BN283:CB283"/>
    <mergeCell ref="BN284:CB284"/>
    <mergeCell ref="BN285:CB285"/>
    <mergeCell ref="BN286:CB286"/>
    <mergeCell ref="AS288:BB288"/>
    <mergeCell ref="BN279:CB279"/>
    <mergeCell ref="BN280:CB280"/>
    <mergeCell ref="BN281:CB281"/>
    <mergeCell ref="BN282:CB282"/>
    <mergeCell ref="BN291:CB291"/>
    <mergeCell ref="BN292:CB292"/>
    <mergeCell ref="BC294:BM294"/>
    <mergeCell ref="BC295:BM295"/>
    <mergeCell ref="AS293:BB293"/>
    <mergeCell ref="AS294:BB294"/>
    <mergeCell ref="BC291:BM291"/>
    <mergeCell ref="BC292:BM292"/>
    <mergeCell ref="BN294:CB294"/>
    <mergeCell ref="BN295:CB295"/>
    <mergeCell ref="A283:D283"/>
    <mergeCell ref="A284:D284"/>
    <mergeCell ref="A285:D285"/>
    <mergeCell ref="A292:D292"/>
    <mergeCell ref="A295:D295"/>
    <mergeCell ref="BN288:CB288"/>
    <mergeCell ref="BN289:CB289"/>
    <mergeCell ref="BN290:CB290"/>
    <mergeCell ref="A293:D293"/>
    <mergeCell ref="A294:D294"/>
    <mergeCell ref="A290:D290"/>
    <mergeCell ref="A291:D291"/>
    <mergeCell ref="A279:D279"/>
    <mergeCell ref="A280:D280"/>
    <mergeCell ref="A281:D281"/>
    <mergeCell ref="A282:D282"/>
    <mergeCell ref="E294:AR294"/>
    <mergeCell ref="E295:AR295"/>
    <mergeCell ref="A299:D299"/>
    <mergeCell ref="E299:AR299"/>
    <mergeCell ref="E297:AR297"/>
    <mergeCell ref="A302:D302"/>
    <mergeCell ref="A297:D297"/>
    <mergeCell ref="A298:D298"/>
    <mergeCell ref="E296:AR296"/>
    <mergeCell ref="AS306:BB306"/>
    <mergeCell ref="E303:AR303"/>
    <mergeCell ref="E304:AR304"/>
    <mergeCell ref="E305:AR305"/>
    <mergeCell ref="E306:AR306"/>
    <mergeCell ref="AS302:BB302"/>
    <mergeCell ref="AS303:BB303"/>
    <mergeCell ref="AS304:BB304"/>
    <mergeCell ref="AS305:BB305"/>
    <mergeCell ref="E302:AR302"/>
    <mergeCell ref="AS311:BB311"/>
    <mergeCell ref="AS312:BB312"/>
    <mergeCell ref="E309:AR309"/>
    <mergeCell ref="E310:AR310"/>
    <mergeCell ref="E311:AR311"/>
    <mergeCell ref="E312:AR312"/>
    <mergeCell ref="AS307:BB307"/>
    <mergeCell ref="AS308:BB308"/>
    <mergeCell ref="AS309:BB309"/>
    <mergeCell ref="AS310:BB310"/>
    <mergeCell ref="AS313:BB313"/>
    <mergeCell ref="BC302:BM302"/>
    <mergeCell ref="BC303:BM303"/>
    <mergeCell ref="BC304:BM304"/>
    <mergeCell ref="BC305:BM305"/>
    <mergeCell ref="BC306:BM306"/>
    <mergeCell ref="BC307:BM307"/>
    <mergeCell ref="BC308:BM308"/>
    <mergeCell ref="BC309:BM309"/>
    <mergeCell ref="BC310:BM310"/>
    <mergeCell ref="BN306:CB306"/>
    <mergeCell ref="BN307:CB307"/>
    <mergeCell ref="BN308:CB308"/>
    <mergeCell ref="BN313:CB313"/>
    <mergeCell ref="BN302:CB302"/>
    <mergeCell ref="BN303:CB303"/>
    <mergeCell ref="BN304:CB304"/>
    <mergeCell ref="BN305:CB305"/>
    <mergeCell ref="BC314:BM314"/>
    <mergeCell ref="BN309:CB309"/>
    <mergeCell ref="BN310:CB310"/>
    <mergeCell ref="BN311:CB311"/>
    <mergeCell ref="BN312:CB312"/>
    <mergeCell ref="BC311:BM311"/>
    <mergeCell ref="BC312:BM312"/>
    <mergeCell ref="BC313:BM313"/>
    <mergeCell ref="A313:D313"/>
    <mergeCell ref="A314:D314"/>
    <mergeCell ref="A303:D303"/>
    <mergeCell ref="E314:AR314"/>
    <mergeCell ref="A310:D310"/>
    <mergeCell ref="A311:D311"/>
    <mergeCell ref="E313:AR313"/>
    <mergeCell ref="E307:AR307"/>
    <mergeCell ref="E308:AR308"/>
    <mergeCell ref="E320:AR320"/>
    <mergeCell ref="E321:AR321"/>
    <mergeCell ref="E315:AR315"/>
    <mergeCell ref="A304:D304"/>
    <mergeCell ref="A305:D305"/>
    <mergeCell ref="A306:D306"/>
    <mergeCell ref="A307:D307"/>
    <mergeCell ref="A308:D308"/>
    <mergeCell ref="A309:D309"/>
    <mergeCell ref="A312:D312"/>
    <mergeCell ref="E316:AR316"/>
    <mergeCell ref="E317:AR317"/>
    <mergeCell ref="E318:AR318"/>
    <mergeCell ref="E319:AR319"/>
    <mergeCell ref="AS314:BB314"/>
    <mergeCell ref="AS315:BB315"/>
    <mergeCell ref="AS316:BB316"/>
    <mergeCell ref="AS317:BB317"/>
    <mergeCell ref="AS325:BB325"/>
    <mergeCell ref="E322:AR322"/>
    <mergeCell ref="E323:AR323"/>
    <mergeCell ref="E324:AR324"/>
    <mergeCell ref="E325:AR325"/>
    <mergeCell ref="AS321:BB321"/>
    <mergeCell ref="AS322:BB322"/>
    <mergeCell ref="AS323:BB323"/>
    <mergeCell ref="AS324:BB324"/>
    <mergeCell ref="BC318:BM318"/>
    <mergeCell ref="BN318:CB318"/>
    <mergeCell ref="BN319:CB319"/>
    <mergeCell ref="AS320:BB320"/>
    <mergeCell ref="AS318:BB318"/>
    <mergeCell ref="AS319:BB319"/>
    <mergeCell ref="BN320:CB320"/>
    <mergeCell ref="BC319:BM319"/>
    <mergeCell ref="BC320:BM320"/>
    <mergeCell ref="BN314:CB314"/>
    <mergeCell ref="BN315:CB315"/>
    <mergeCell ref="BN316:CB316"/>
    <mergeCell ref="BN317:CB317"/>
    <mergeCell ref="BC315:BM315"/>
    <mergeCell ref="BC316:BM316"/>
    <mergeCell ref="BC317:BM317"/>
    <mergeCell ref="BC323:BM323"/>
    <mergeCell ref="BC324:BM324"/>
    <mergeCell ref="BC325:BM325"/>
    <mergeCell ref="BC321:BM321"/>
    <mergeCell ref="BC322:BM322"/>
    <mergeCell ref="BN321:CB321"/>
    <mergeCell ref="BN322:CB322"/>
    <mergeCell ref="BN323:CB323"/>
    <mergeCell ref="BN324:CB324"/>
    <mergeCell ref="BN325:CB325"/>
    <mergeCell ref="E327:AR327"/>
    <mergeCell ref="E328:AR328"/>
    <mergeCell ref="E329:AR329"/>
    <mergeCell ref="BC329:BM329"/>
    <mergeCell ref="BN327:CB327"/>
    <mergeCell ref="BN328:CB328"/>
    <mergeCell ref="BN329:CB329"/>
    <mergeCell ref="BN326:CB326"/>
    <mergeCell ref="AS327:BB327"/>
    <mergeCell ref="AS335:BB335"/>
    <mergeCell ref="BC332:BM332"/>
    <mergeCell ref="BC333:BM333"/>
    <mergeCell ref="AS328:BB328"/>
    <mergeCell ref="AS329:BB329"/>
    <mergeCell ref="AS330:BB330"/>
    <mergeCell ref="AS331:BB331"/>
    <mergeCell ref="AS334:BB334"/>
    <mergeCell ref="E330:AR330"/>
    <mergeCell ref="E331:AR331"/>
    <mergeCell ref="E337:AR337"/>
    <mergeCell ref="E334:AR334"/>
    <mergeCell ref="E335:AR335"/>
    <mergeCell ref="E332:AR332"/>
    <mergeCell ref="E333:AR333"/>
    <mergeCell ref="BC334:BM334"/>
    <mergeCell ref="BN330:CB330"/>
    <mergeCell ref="BN334:CB334"/>
    <mergeCell ref="AS332:BB332"/>
    <mergeCell ref="AS333:BB333"/>
    <mergeCell ref="BN331:CB331"/>
    <mergeCell ref="BN332:CB332"/>
    <mergeCell ref="BN333:CB333"/>
    <mergeCell ref="BC330:BM330"/>
    <mergeCell ref="BC335:BM335"/>
    <mergeCell ref="BC336:BM336"/>
    <mergeCell ref="BC337:BM337"/>
    <mergeCell ref="BC340:BM340"/>
    <mergeCell ref="BC341:BM341"/>
    <mergeCell ref="BC342:BM342"/>
    <mergeCell ref="BN335:CB335"/>
    <mergeCell ref="BC327:BM327"/>
    <mergeCell ref="BC328:BM328"/>
    <mergeCell ref="BC331:BM331"/>
    <mergeCell ref="A315:D315"/>
    <mergeCell ref="A316:D316"/>
    <mergeCell ref="A317:D317"/>
    <mergeCell ref="A318:D318"/>
    <mergeCell ref="A319:D319"/>
    <mergeCell ref="A320:D320"/>
    <mergeCell ref="A332:D332"/>
    <mergeCell ref="A333:D333"/>
    <mergeCell ref="A321:D321"/>
    <mergeCell ref="A322:D322"/>
    <mergeCell ref="A323:D323"/>
    <mergeCell ref="A324:D324"/>
    <mergeCell ref="A325:D325"/>
    <mergeCell ref="A327:D327"/>
    <mergeCell ref="A328:D328"/>
    <mergeCell ref="A329:D329"/>
    <mergeCell ref="A330:D330"/>
    <mergeCell ref="A331:D331"/>
    <mergeCell ref="A338:D338"/>
    <mergeCell ref="E338:AR338"/>
    <mergeCell ref="BN337:CB337"/>
    <mergeCell ref="AS336:BB336"/>
    <mergeCell ref="AS337:BB337"/>
    <mergeCell ref="BN336:CB336"/>
    <mergeCell ref="E336:AR336"/>
    <mergeCell ref="A334:D334"/>
    <mergeCell ref="A335:D335"/>
    <mergeCell ref="A336:D336"/>
    <mergeCell ref="A337:D337"/>
    <mergeCell ref="A339:D339"/>
    <mergeCell ref="E339:AR339"/>
    <mergeCell ref="AS339:BB339"/>
    <mergeCell ref="BN339:CB339"/>
    <mergeCell ref="BC339:BM339"/>
    <mergeCell ref="AS340:BB340"/>
    <mergeCell ref="AS341:BB341"/>
    <mergeCell ref="AS342:BB342"/>
    <mergeCell ref="BN338:CB338"/>
    <mergeCell ref="AS338:BB338"/>
    <mergeCell ref="BN342:CB342"/>
    <mergeCell ref="BC338:BM338"/>
    <mergeCell ref="BN340:CB340"/>
    <mergeCell ref="E348:AR348"/>
    <mergeCell ref="BN343:CB343"/>
    <mergeCell ref="BN344:CB344"/>
    <mergeCell ref="AS344:BB344"/>
    <mergeCell ref="BC343:BM343"/>
    <mergeCell ref="BC344:BM344"/>
    <mergeCell ref="AS343:BB343"/>
    <mergeCell ref="BC346:BM346"/>
    <mergeCell ref="A342:D342"/>
    <mergeCell ref="AS346:BB346"/>
    <mergeCell ref="AS347:BB347"/>
    <mergeCell ref="AS348:BB348"/>
    <mergeCell ref="A346:D346"/>
    <mergeCell ref="A264:D264"/>
    <mergeCell ref="E264:AR264"/>
    <mergeCell ref="A348:D348"/>
    <mergeCell ref="E346:AR346"/>
    <mergeCell ref="E347:AR347"/>
    <mergeCell ref="BN341:CB341"/>
    <mergeCell ref="E343:AR343"/>
    <mergeCell ref="E344:AR344"/>
    <mergeCell ref="A340:D340"/>
    <mergeCell ref="A341:D341"/>
    <mergeCell ref="A347:D347"/>
    <mergeCell ref="A344:D344"/>
    <mergeCell ref="E340:AR340"/>
    <mergeCell ref="E341:AR341"/>
    <mergeCell ref="E342:AR342"/>
    <mergeCell ref="E257:AR257"/>
    <mergeCell ref="A343:D343"/>
    <mergeCell ref="BN370:CB370"/>
    <mergeCell ref="BN209:CB209"/>
    <mergeCell ref="BN257:CB257"/>
    <mergeCell ref="BC347:BM347"/>
    <mergeCell ref="BC348:BM348"/>
    <mergeCell ref="BN346:CB346"/>
    <mergeCell ref="BN347:CB347"/>
    <mergeCell ref="BN348:CB348"/>
    <mergeCell ref="AS257:BB257"/>
    <mergeCell ref="BN264:CB264"/>
    <mergeCell ref="AS264:BB264"/>
    <mergeCell ref="BC264:BM264"/>
    <mergeCell ref="A89:D89"/>
    <mergeCell ref="E89:AM89"/>
    <mergeCell ref="AN89:BC89"/>
    <mergeCell ref="BD89:BM89"/>
    <mergeCell ref="A209:D209"/>
    <mergeCell ref="A257:D25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9" r:id="rId3"/>
  <headerFooter alignWithMargins="0">
    <oddHeader>&amp;L&amp;"Arial,обычный"&amp;6Подготовлено с использованием системы ГАРАНТ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Елена</cp:lastModifiedBy>
  <cp:lastPrinted>2018-03-23T00:40:52Z</cp:lastPrinted>
  <dcterms:created xsi:type="dcterms:W3CDTF">2004-09-19T06:34:55Z</dcterms:created>
  <dcterms:modified xsi:type="dcterms:W3CDTF">2018-04-08T00:32:49Z</dcterms:modified>
  <cp:category/>
  <cp:version/>
  <cp:contentType/>
  <cp:contentStatus/>
</cp:coreProperties>
</file>