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65" tabRatio="842" firstSheet="1" activeTab="13"/>
  </bookViews>
  <sheets>
    <sheet name="титул" sheetId="1" r:id="rId1"/>
    <sheet name="Таб.1" sheetId="2" r:id="rId2"/>
    <sheet name="Свод 2019" sheetId="3" r:id="rId3"/>
    <sheet name="Таб.2 м.б" sheetId="4" r:id="rId4"/>
    <sheet name="Таб.2 к.б " sheetId="5" r:id="rId5"/>
    <sheet name="Свод 2020" sheetId="6" r:id="rId6"/>
    <sheet name="Таб.2 м.б 2020" sheetId="7" r:id="rId7"/>
    <sheet name="Таб.2 к.б  2020" sheetId="8" r:id="rId8"/>
    <sheet name="Свод 2021 " sheetId="9" r:id="rId9"/>
    <sheet name="Таб.2 м.б 2021" sheetId="10" r:id="rId10"/>
    <sheet name="Таб.2 к.б  2021" sheetId="11" r:id="rId11"/>
    <sheet name="Таб.2.1" sheetId="12" r:id="rId12"/>
    <sheet name="Таб.4" sheetId="13" r:id="rId13"/>
    <sheet name="Прил.1" sheetId="14" r:id="rId14"/>
  </sheets>
  <definedNames>
    <definedName name="_xlnm.Print_Titles" localSheetId="13">'Прил.1'!$33:$36</definedName>
    <definedName name="_xlnm.Print_Titles" localSheetId="2">'Свод 2019'!$6:$23</definedName>
    <definedName name="_xlnm.Print_Titles" localSheetId="5">'Свод 2020'!$6:$23</definedName>
    <definedName name="_xlnm.Print_Titles" localSheetId="8">'Свод 2021 '!$6:$23</definedName>
    <definedName name="_xlnm.Print_Titles" localSheetId="4">'Таб.2 к.б '!$6:$23</definedName>
    <definedName name="_xlnm.Print_Titles" localSheetId="7">'Таб.2 к.б  2020'!$6:$23</definedName>
    <definedName name="_xlnm.Print_Titles" localSheetId="10">'Таб.2 к.б  2021'!$6:$23</definedName>
    <definedName name="_xlnm.Print_Titles" localSheetId="3">'Таб.2 м.б'!$6:$23</definedName>
    <definedName name="_xlnm.Print_Titles" localSheetId="6">'Таб.2 м.б 2020'!$6:$23</definedName>
    <definedName name="_xlnm.Print_Titles" localSheetId="9">'Таб.2 м.б 2021'!$6:$23</definedName>
    <definedName name="_xlnm.Print_Area" localSheetId="1">'Таб.1'!$A$1:$CU$31</definedName>
    <definedName name="_xlnm.Print_Area" localSheetId="0">'титул'!$A$1:$DD$50</definedName>
  </definedNames>
  <calcPr fullCalcOnLoad="1"/>
</workbook>
</file>

<file path=xl/sharedStrings.xml><?xml version="1.0" encoding="utf-8"?>
<sst xmlns="http://schemas.openxmlformats.org/spreadsheetml/2006/main" count="2369" uniqueCount="379">
  <si>
    <t>Таблица 1</t>
  </si>
  <si>
    <t>на</t>
  </si>
  <si>
    <t>г.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</si>
  <si>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</si>
  <si>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</si>
  <si>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</si>
  <si>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</si>
  <si>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</si>
  <si>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</si>
  <si>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</si>
  <si>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</si>
  <si>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</si>
  <si>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</si>
  <si>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денежные средства учреждения, всего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</si>
  <si>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</si>
  <si>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</si>
  <si>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</si>
  <si>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</si>
  <si>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</si>
  <si>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</si>
  <si>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</si>
  <si>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Сумма, тыс. руб.</t>
  </si>
  <si>
    <t>(последнюю отчетную дату)</t>
  </si>
  <si>
    <t>особо ценное движимое имущество, всего:</t>
  </si>
  <si>
    <t>Показатели финансового состояния учреждения</t>
  </si>
  <si>
    <t>1.1.</t>
  </si>
  <si>
    <t>1.2.</t>
  </si>
  <si>
    <t>2.1.</t>
  </si>
  <si>
    <t>2.1.1.</t>
  </si>
  <si>
    <t>2.1.2.</t>
  </si>
  <si>
    <t>2.2.</t>
  </si>
  <si>
    <t>Таблица 2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</si>
  <si>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</si>
  <si>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</si>
  <si>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</si>
  <si>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</si>
  <si>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</si>
  <si>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</si>
  <si>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</si>
  <si>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</si>
  <si>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</si>
  <si>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</si>
  <si>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</si>
  <si>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</si>
  <si>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</si>
  <si>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</si>
  <si>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</si>
  <si>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</si>
  <si>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</si>
  <si>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</si>
  <si>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</si>
  <si>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</si>
  <si>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</si>
  <si>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</si>
  <si>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</si>
  <si>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</si>
  <si>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</si>
  <si>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</si>
  <si>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</si>
  <si>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</si>
  <si>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</si>
  <si>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</si>
  <si>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</si>
  <si>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</si>
  <si>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</si>
  <si>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</si>
  <si>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</si>
  <si>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пункта 1 статьи</t>
  </si>
  <si>
    <t>гранты</t>
  </si>
  <si>
    <t>пального)</t>
  </si>
  <si>
    <t>78.1 Бюджетно-</t>
  </si>
  <si>
    <t>задания</t>
  </si>
  <si>
    <t>го кодекса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</si>
  <si>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</si>
  <si>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</si>
  <si>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</si>
  <si>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</si>
  <si>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</si>
  <si>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</si>
  <si>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</si>
  <si>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</si>
  <si>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</si>
  <si>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</si>
  <si>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</si>
  <si>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</si>
  <si>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</si>
  <si>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</si>
  <si>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</si>
  <si>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>130</t>
  </si>
  <si>
    <t>иные субсидии, предоставлен-</t>
  </si>
  <si>
    <t>ные из бюджета</t>
  </si>
  <si>
    <t>прочие доходы</t>
  </si>
  <si>
    <t>Выплаты по расходам, всего:</t>
  </si>
  <si>
    <t xml:space="preserve">в том числе на: </t>
  </si>
  <si>
    <t>211</t>
  </si>
  <si>
    <t>310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</si>
  <si>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</si>
  <si>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</si>
  <si>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</si>
  <si>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</si>
  <si>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</si>
  <si>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</si>
  <si>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</si>
  <si>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</si>
  <si>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</si>
  <si>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</si>
  <si>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</si>
  <si>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</si>
  <si>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</si>
  <si>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</si>
  <si>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</si>
  <si>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</si>
  <si>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</si>
  <si>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</si>
  <si>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</si>
  <si>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</si>
  <si>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</si>
  <si>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</si>
  <si>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</si>
  <si>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</si>
  <si>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 xml:space="preserve"> г.</t>
  </si>
  <si>
    <t>на 20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</si>
  <si>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</si>
  <si>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</si>
  <si>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</si>
  <si>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</si>
  <si>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</si>
  <si>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</si>
  <si>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</si>
  <si>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</si>
  <si>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</si>
  <si>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</si>
  <si>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</si>
  <si>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</si>
  <si>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</si>
  <si>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</si>
  <si>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Таблица 2.1</t>
  </si>
  <si>
    <t>030</t>
  </si>
  <si>
    <t>020</t>
  </si>
  <si>
    <t>010</t>
  </si>
  <si>
    <t>Остаток средств на начало года</t>
  </si>
  <si>
    <t>Код строки</t>
  </si>
  <si>
    <t>Объем средств, поступивших во временное распоряжение, всего:</t>
  </si>
  <si>
    <t>с Бюджетным кодексом Российской Федерации), всего:</t>
  </si>
  <si>
    <t xml:space="preserve">государственного (муниципального) заказчика в соответствии </t>
  </si>
  <si>
    <t xml:space="preserve">Объем бюджетных инвестиций (в части переданных полномочий 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</si>
  <si>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</si>
  <si>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</si>
  <si>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</si>
  <si>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</si>
  <si>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>»</t>
  </si>
  <si>
    <t>«</t>
  </si>
  <si>
    <t>(телефон)</t>
  </si>
  <si>
    <t>(расшифровка подписи)</t>
  </si>
  <si>
    <t>(подпись)</t>
  </si>
  <si>
    <t>(должность)</t>
  </si>
  <si>
    <t>исполнитель</t>
  </si>
  <si>
    <t>Ответственный</t>
  </si>
  <si>
    <t>О ПРИНЯТИИ НАСТОЯЩИХ СВЕДЕНИЙ</t>
  </si>
  <si>
    <t>ческой службы</t>
  </si>
  <si>
    <t>ОТМЕТКА ОРГАНА, ОСУЩЕСТВЛЯЮЩЕГО ВЕДЕНИЕ ЛИЦЕВОГО СЧЕТА,</t>
  </si>
  <si>
    <t>сово-экономи-</t>
  </si>
  <si>
    <t>Руководитель финан-</t>
  </si>
  <si>
    <t>Всего страниц</t>
  </si>
  <si>
    <t>Номер страницы</t>
  </si>
  <si>
    <t>Руководитель</t>
  </si>
  <si>
    <t>Всего</t>
  </si>
  <si>
    <t>выплаты</t>
  </si>
  <si>
    <t>поступления</t>
  </si>
  <si>
    <t>сумма</t>
  </si>
  <si>
    <t>код</t>
  </si>
  <si>
    <t>Российской Федерации</t>
  </si>
  <si>
    <t>задолженности прошлых лет</t>
  </si>
  <si>
    <t>субсидии прошлых лет на начало 20__ г.</t>
  </si>
  <si>
    <t>ФАИП</t>
  </si>
  <si>
    <t xml:space="preserve"> классификации</t>
  </si>
  <si>
    <t>Планируемые</t>
  </si>
  <si>
    <t>Суммы возврата дебиторской</t>
  </si>
  <si>
    <t>Разрешенный к использованию остаток</t>
  </si>
  <si>
    <t>Код объекта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</si>
  <si>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</si>
  <si>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</si>
  <si>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</si>
  <si>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</si>
  <si>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</si>
  <si>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</si>
  <si>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</si>
  <si>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</si>
  <si>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</si>
  <si>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</si>
  <si>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</si>
  <si>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</si>
  <si>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</si>
  <si>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</si>
  <si>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</si>
  <si>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</si>
  <si>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</si>
  <si>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«</t>
  </si>
  <si>
    <t>0501016</t>
  </si>
  <si>
    <t>Форма по ОКУД</t>
  </si>
  <si>
    <t>КОДЫ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</si>
  <si>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</si>
  <si>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</si>
  <si>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</si>
  <si>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</si>
  <si>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от 29 августа 2016 г.)</t>
  </si>
  <si>
    <t>утв. приказом Минфина России от 28 июля 2010 г. № 81н</t>
  </si>
  <si>
    <t>деятельности государственного (муниципального) учреждения,</t>
  </si>
  <si>
    <t>Приложение № 1 к Требованиям к плану финансово-хозяйственной</t>
  </si>
  <si>
    <t>(наименование должности лица, утверждающего документ)</t>
  </si>
  <si>
    <t>"</t>
  </si>
  <si>
    <t xml:space="preserve"> год</t>
  </si>
  <si>
    <t>Форма по КФД</t>
  </si>
  <si>
    <t>Единица измерения: руб.</t>
  </si>
  <si>
    <t>383</t>
  </si>
  <si>
    <t>1.3. Перечень услуг (работ), осуществляемых на платной основе:</t>
  </si>
  <si>
    <t>Приложение № 1</t>
  </si>
  <si>
    <t>деятельности муниципальных бюджетных,</t>
  </si>
  <si>
    <t>учреждений, подведомственных Управлению</t>
  </si>
  <si>
    <t>образования администрации Николаевского</t>
  </si>
  <si>
    <t>муниципального района, утвержденных приказом</t>
  </si>
  <si>
    <t xml:space="preserve">управления образования </t>
  </si>
  <si>
    <t>План финансово-хозяйственной деятельности</t>
  </si>
  <si>
    <t>Наименование муниципального бюджетного учреждения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</si>
  <si>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</si>
  <si>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</si>
  <si>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1.2. Виды деятельности муниципального бюджетного учреждения:</t>
  </si>
  <si>
    <t>Показатели выплат по расходам на закупку товаров, работ, услуг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</si>
  <si>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</si>
  <si>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</si>
  <si>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по ОКФС</t>
  </si>
  <si>
    <t>по ОКАТО</t>
  </si>
  <si>
    <t>по ОКОПФ</t>
  </si>
  <si>
    <t xml:space="preserve">к Требованиям к планам финансово-хозяйственной </t>
  </si>
  <si>
    <t>Управление образования администрации Николаевского муниципального района</t>
  </si>
  <si>
    <t>75403</t>
  </si>
  <si>
    <t>14</t>
  </si>
  <si>
    <t>Руководитель управления образования</t>
  </si>
  <si>
    <t>О.П. Абрамович</t>
  </si>
  <si>
    <t>01 января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</si>
  <si>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</si>
  <si>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</si>
  <si>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</si>
  <si>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</si>
  <si>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</si>
  <si>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</si>
  <si>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</si>
  <si>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</si>
  <si>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</si>
  <si>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</si>
  <si>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</si>
  <si>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</si>
  <si>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</si>
  <si>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Оплата труда и начисления на выплаты по оплате труда, всего</t>
  </si>
  <si>
    <t>ВР</t>
  </si>
  <si>
    <t>111</t>
  </si>
  <si>
    <t>112</t>
  </si>
  <si>
    <t>212</t>
  </si>
  <si>
    <t>119</t>
  </si>
  <si>
    <t>213</t>
  </si>
  <si>
    <t>244</t>
  </si>
  <si>
    <t>221</t>
  </si>
  <si>
    <t>222</t>
  </si>
  <si>
    <t>223</t>
  </si>
  <si>
    <t>225</t>
  </si>
  <si>
    <t>226</t>
  </si>
  <si>
    <t>290</t>
  </si>
  <si>
    <t>Прочие расходы, всего</t>
  </si>
  <si>
    <t>851</t>
  </si>
  <si>
    <t>852</t>
  </si>
  <si>
    <t>853</t>
  </si>
  <si>
    <t>831</t>
  </si>
  <si>
    <t>321</t>
  </si>
  <si>
    <t>243</t>
  </si>
  <si>
    <t>340</t>
  </si>
  <si>
    <t>РФ</t>
  </si>
  <si>
    <t>Свод показателей по поступлениям и выплатам учреждения на 2019 год</t>
  </si>
  <si>
    <t>Руководитель МКУ ЦБУО</t>
  </si>
  <si>
    <t>Е.Б. Свинкина</t>
  </si>
  <si>
    <t>Главный бухгалтер</t>
  </si>
  <si>
    <t>А.В. Ставнистая</t>
  </si>
  <si>
    <t>Исполнитель</t>
  </si>
  <si>
    <t>тел.</t>
  </si>
  <si>
    <t>2-67-29</t>
  </si>
  <si>
    <t>от "_23_"_января_ 2017 г. № _23-осн.р___</t>
  </si>
  <si>
    <t>Организация горячего питания  учащихся, организация летней оздоровительной кампании.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</si>
  <si>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</si>
  <si>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</si>
  <si>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</si>
  <si>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организация питания обучающихся</t>
  </si>
  <si>
    <t>организация отдыха детей в каникулярное время</t>
  </si>
  <si>
    <t>Предоставление начального общего, основного общего, среднего (полного) общего образования по основным общеобразовательным программам в очной, очно-заочной форме, форме экстерната, семейного образования и самообразования.</t>
  </si>
  <si>
    <t>2.3.</t>
  </si>
  <si>
    <t>2.4.</t>
  </si>
  <si>
    <t>3.</t>
  </si>
  <si>
    <t>3.1.</t>
  </si>
  <si>
    <t>3.2.</t>
  </si>
  <si>
    <t>Иные субсидии предусмотренные законодательством РФ в целях осуществления выплат физическим лицам (ежемесячная компенсация по уходу за ребенком до 3-х лет)</t>
  </si>
  <si>
    <t>902.16.1.00</t>
  </si>
  <si>
    <t>Иные субсидии предусмотренные законодательством РФ в целях уплаты пеней, штрафов, судебных издержек</t>
  </si>
  <si>
    <t>Руководитель управления образования администрации Николаевского муниципального района</t>
  </si>
  <si>
    <t>управление образования администрации Николаевского муниципального района</t>
  </si>
  <si>
    <t>902</t>
  </si>
  <si>
    <t>Субсидия в целях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расположенных  в районнах Крайнего Севера и приравненных к ним местностях</t>
  </si>
  <si>
    <t>0702 2500101031 612</t>
  </si>
  <si>
    <t>Субсидия в целях компенсации расходов на оплату стоимости проезда специалистов к месту работы</t>
  </si>
  <si>
    <t>Иные субсидии предусмотренные законодательством РФ в целях выплаты педагогическим работникам за проведение ЕГЭ</t>
  </si>
  <si>
    <t xml:space="preserve">Субсидия в целях финансового обеспечения мер социальной поддержки педагогических работников при выходе на пенсию </t>
  </si>
  <si>
    <t>902.16.2.68</t>
  </si>
  <si>
    <t>902.16.2.02</t>
  </si>
  <si>
    <t>Субсидия на компенсацию расходов работникам, направляемых в служебные командировки</t>
  </si>
  <si>
    <t>0702 250010И030 612</t>
  </si>
  <si>
    <t>0702 240030П140 612</t>
  </si>
  <si>
    <t>4213526729</t>
  </si>
  <si>
    <t>18</t>
  </si>
  <si>
    <t>291</t>
  </si>
  <si>
    <t>292</t>
  </si>
  <si>
    <t>Субсидия на устранение последствий ЧС</t>
  </si>
  <si>
    <t>902.16.1.ЧС</t>
  </si>
  <si>
    <t>0309 9990000207 612</t>
  </si>
  <si>
    <t>228</t>
  </si>
  <si>
    <t>266</t>
  </si>
  <si>
    <t>214</t>
  </si>
  <si>
    <t>Прочие несоциальные выплаты персоналу в натуральной форме</t>
  </si>
  <si>
    <t>Арендная плата за пользованием имуществом</t>
  </si>
  <si>
    <t>224</t>
  </si>
  <si>
    <t>Страхование</t>
  </si>
  <si>
    <t>227</t>
  </si>
  <si>
    <t>Услуги, работы для целей капитальный вложений</t>
  </si>
  <si>
    <t>Социальное обеспечение, всего:</t>
  </si>
  <si>
    <t>260</t>
  </si>
  <si>
    <t>Социальное пособие и компенсации персоналу в денежной форме</t>
  </si>
  <si>
    <t>Налоги, пошлины и сборы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</si>
  <si>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</si>
  <si>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</si>
  <si>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проодуктов питания</t>
  </si>
  <si>
    <t>342</t>
  </si>
  <si>
    <t>горюче смазочных материаловосновных средств</t>
  </si>
  <si>
    <t>343</t>
  </si>
  <si>
    <t>Увеличение стоимости строительных материалов</t>
  </si>
  <si>
    <t>344</t>
  </si>
  <si>
    <t>Увеличение стоимости мягково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</si>
  <si>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</si>
  <si>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</si>
  <si>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</si>
  <si>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</si>
  <si>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</si>
  <si>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Увеличение стоимости права пользования</t>
  </si>
  <si>
    <t>350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</si>
  <si>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</si>
  <si>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352</t>
  </si>
  <si>
    <t>353</t>
  </si>
  <si>
    <t>00000000000000000131</t>
  </si>
  <si>
    <t>Показатели по поступлениям и выплатам учреждения за счет средств муниципального бюджета и доходов от оказания платных услуг на 2019 год</t>
  </si>
  <si>
    <t>экономист</t>
  </si>
  <si>
    <t>19</t>
  </si>
  <si>
    <t>Муниципальное бюджетное общеобразовательное учреждение средняя общеобразовательная школа р.п.Многовершинный Николаевского муниципального района</t>
  </si>
  <si>
    <t>55074818</t>
  </si>
  <si>
    <t>08231558000</t>
  </si>
  <si>
    <t>08631158051</t>
  </si>
  <si>
    <t>2705150496/270501001</t>
  </si>
  <si>
    <t>682449, Хабаровский край, Николаевский район, р.п.Многовершинный, ул.Черкашина, 37</t>
  </si>
  <si>
    <t>Муниципальное бюджетное общеобразовательное учреждение средняя общеобразовательная школа р.п.Многовершинный Николаевского муниципального района Хабаровского края</t>
  </si>
  <si>
    <t>Директор МКОУ СОШ р.п. Многовершинный</t>
  </si>
  <si>
    <t>И.А.Павлюкова</t>
  </si>
  <si>
    <t>В.А.Шайхмурзина</t>
  </si>
  <si>
    <t>Свод показателей по поступлениям и выплатам учреждения на 2020 год</t>
  </si>
  <si>
    <t>Свод показателей по поступлениям и выплатам учреждения на 2021 год</t>
  </si>
  <si>
    <t>Показатели по поступлениям и выплатам учреждения за счет средств муниципального бюджета и доходов от оказания платных услуг на 2020 год</t>
  </si>
  <si>
    <t>Показатели по поступлениям и выплатам учреждения за счет средств муниципального бюджета и доходов от оказания платных услуг на 2021 год</t>
  </si>
  <si>
    <t>00000000000000000152</t>
  </si>
  <si>
    <t>ОБ ОПЕРАЦИЯХ С ЦЕЛЕВЫМИ СУБСИДИЯМИ, ПРЕДОСТАВЛЕННЫМИ МУНИЦИПАЛЬНОМУ УЧРЕЖДЕНИЮ НА 2019 Г.</t>
  </si>
  <si>
    <t>Показатели по поступлениям и выплатам учреждения за счет средств краевого бюджета  на 2019 год</t>
  </si>
  <si>
    <t>Показатели по поступлениям и выплатам учреждения за счет средств краевого бюджета на 2020 год</t>
  </si>
  <si>
    <t>Показатели по поступлениям и выплатам учреждения за счет средств краевого бюджета на 2021 год</t>
  </si>
  <si>
    <t>29</t>
  </si>
  <si>
    <t>декабря</t>
  </si>
  <si>
    <t>29 декабря</t>
  </si>
  <si>
    <t>Т.В. Ложкина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</si>
</sst>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5"/>
      <name val="Times New Roman"/>
      <family val="1"/>
    </font>
    <font>
      <i/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49" fontId="17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 horizontal="left" vertical="top"/>
    </xf>
    <xf numFmtId="0" fontId="17" fillId="0" borderId="18" xfId="0" applyFont="1" applyBorder="1" applyAlignment="1">
      <alignment horizontal="justify"/>
    </xf>
    <xf numFmtId="0" fontId="17" fillId="0" borderId="0" xfId="0" applyFont="1" applyBorder="1" applyAlignment="1">
      <alignment horizontal="left" vertical="top"/>
    </xf>
    <xf numFmtId="0" fontId="17" fillId="0" borderId="18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9" fontId="17" fillId="0" borderId="22" xfId="0" applyNumberFormat="1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/>
    </xf>
    <xf numFmtId="49" fontId="17" fillId="0" borderId="24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right"/>
    </xf>
    <xf numFmtId="49" fontId="17" fillId="0" borderId="18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top"/>
    </xf>
    <xf numFmtId="49" fontId="19" fillId="0" borderId="1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8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49" fontId="17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8" xfId="0" applyFont="1" applyBorder="1" applyAlignment="1">
      <alignment horizontal="left" vertical="center" indent="4"/>
    </xf>
    <xf numFmtId="0" fontId="3" fillId="0" borderId="2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4"/>
    </xf>
    <xf numFmtId="0" fontId="3" fillId="0" borderId="2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14" fontId="3" fillId="0" borderId="11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14" fontId="3" fillId="0" borderId="19" xfId="0" applyNumberFormat="1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left" vertical="center"/>
    </xf>
    <xf numFmtId="14" fontId="3" fillId="0" borderId="20" xfId="0" applyNumberFormat="1" applyFont="1" applyBorder="1" applyAlignment="1">
      <alignment horizontal="left" vertical="center"/>
    </xf>
    <xf numFmtId="16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49" fontId="6" fillId="0" borderId="3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3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49" fontId="6" fillId="0" borderId="4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45" xfId="0" applyFont="1" applyBorder="1" applyAlignment="1">
      <alignment horizontal="left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7" xfId="0" applyFont="1" applyBorder="1" applyAlignment="1">
      <alignment horizontal="right"/>
    </xf>
    <xf numFmtId="0" fontId="6" fillId="6" borderId="18" xfId="0" applyFont="1" applyFill="1" applyBorder="1" applyAlignment="1">
      <alignment horizontal="left" wrapText="1" indent="1"/>
    </xf>
    <xf numFmtId="49" fontId="6" fillId="6" borderId="39" xfId="0" applyNumberFormat="1" applyFont="1" applyFill="1" applyBorder="1" applyAlignment="1">
      <alignment horizontal="center"/>
    </xf>
    <xf numFmtId="49" fontId="6" fillId="6" borderId="18" xfId="0" applyNumberFormat="1" applyFont="1" applyFill="1" applyBorder="1" applyAlignment="1">
      <alignment horizontal="center"/>
    </xf>
    <xf numFmtId="49" fontId="6" fillId="6" borderId="20" xfId="0" applyNumberFormat="1" applyFont="1" applyFill="1" applyBorder="1" applyAlignment="1">
      <alignment horizontal="center"/>
    </xf>
    <xf numFmtId="49" fontId="6" fillId="6" borderId="19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2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4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6" fillId="0" borderId="48" xfId="0" applyFont="1" applyBorder="1" applyAlignment="1">
      <alignment horizontal="left" wrapText="1" indent="1"/>
    </xf>
    <xf numFmtId="49" fontId="6" fillId="0" borderId="48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0" fontId="6" fillId="6" borderId="18" xfId="0" applyFont="1" applyFill="1" applyBorder="1" applyAlignment="1">
      <alignment horizontal="left" indent="1"/>
    </xf>
    <xf numFmtId="4" fontId="6" fillId="6" borderId="48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0" fontId="6" fillId="0" borderId="48" xfId="0" applyFont="1" applyBorder="1" applyAlignment="1">
      <alignment horizontal="left" indent="1"/>
    </xf>
    <xf numFmtId="0" fontId="6" fillId="33" borderId="48" xfId="0" applyFont="1" applyFill="1" applyBorder="1" applyAlignment="1">
      <alignment horizontal="left" wrapText="1" indent="1"/>
    </xf>
    <xf numFmtId="49" fontId="6" fillId="6" borderId="48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" fontId="6" fillId="0" borderId="48" xfId="0" applyNumberFormat="1" applyFont="1" applyFill="1" applyBorder="1" applyAlignment="1">
      <alignment horizontal="center"/>
    </xf>
    <xf numFmtId="0" fontId="6" fillId="6" borderId="48" xfId="0" applyFont="1" applyFill="1" applyBorder="1" applyAlignment="1">
      <alignment horizontal="left" indent="1"/>
    </xf>
    <xf numFmtId="0" fontId="6" fillId="0" borderId="48" xfId="0" applyFont="1" applyFill="1" applyBorder="1" applyAlignment="1">
      <alignment/>
    </xf>
    <xf numFmtId="0" fontId="6" fillId="0" borderId="48" xfId="0" applyFont="1" applyFill="1" applyBorder="1" applyAlignment="1">
      <alignment horizontal="left" indent="1"/>
    </xf>
    <xf numFmtId="0" fontId="6" fillId="6" borderId="48" xfId="0" applyFont="1" applyFill="1" applyBorder="1" applyAlignment="1">
      <alignment horizontal="left" wrapText="1" indent="1"/>
    </xf>
    <xf numFmtId="0" fontId="6" fillId="0" borderId="18" xfId="0" applyFont="1" applyBorder="1" applyAlignment="1">
      <alignment/>
    </xf>
    <xf numFmtId="4" fontId="6" fillId="0" borderId="41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 indent="1"/>
    </xf>
    <xf numFmtId="0" fontId="6" fillId="0" borderId="18" xfId="0" applyFont="1" applyBorder="1" applyAlignment="1">
      <alignment horizontal="center" wrapText="1"/>
    </xf>
    <xf numFmtId="4" fontId="6" fillId="0" borderId="33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" fontId="6" fillId="0" borderId="35" xfId="0" applyNumberFormat="1" applyFont="1" applyBorder="1" applyAlignment="1">
      <alignment horizontal="center"/>
    </xf>
    <xf numFmtId="4" fontId="6" fillId="0" borderId="49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horizontal="left" indent="1"/>
    </xf>
    <xf numFmtId="0" fontId="6" fillId="6" borderId="50" xfId="0" applyFont="1" applyFill="1" applyBorder="1" applyAlignment="1">
      <alignment horizontal="left" indent="1"/>
    </xf>
    <xf numFmtId="4" fontId="6" fillId="0" borderId="11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6" fillId="6" borderId="39" xfId="0" applyFont="1" applyFill="1" applyBorder="1" applyAlignment="1">
      <alignment horizontal="left" wrapText="1" indent="1"/>
    </xf>
    <xf numFmtId="4" fontId="6" fillId="0" borderId="49" xfId="0" applyNumberFormat="1" applyFont="1" applyBorder="1" applyAlignment="1">
      <alignment horizontal="center"/>
    </xf>
    <xf numFmtId="4" fontId="6" fillId="6" borderId="41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left" indent="1"/>
    </xf>
    <xf numFmtId="0" fontId="6" fillId="0" borderId="36" xfId="0" applyFont="1" applyBorder="1" applyAlignment="1">
      <alignment horizontal="left" indent="1"/>
    </xf>
    <xf numFmtId="0" fontId="6" fillId="0" borderId="38" xfId="0" applyFont="1" applyBorder="1" applyAlignment="1">
      <alignment/>
    </xf>
    <xf numFmtId="0" fontId="6" fillId="0" borderId="50" xfId="0" applyFont="1" applyBorder="1" applyAlignment="1">
      <alignment horizontal="left" wrapText="1" indent="1"/>
    </xf>
    <xf numFmtId="0" fontId="6" fillId="0" borderId="39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50" xfId="0" applyFont="1" applyBorder="1" applyAlignment="1">
      <alignment horizontal="left" indent="1"/>
    </xf>
    <xf numFmtId="0" fontId="6" fillId="0" borderId="36" xfId="0" applyFont="1" applyBorder="1" applyAlignment="1">
      <alignment horizontal="left"/>
    </xf>
    <xf numFmtId="4" fontId="6" fillId="6" borderId="49" xfId="0" applyNumberFormat="1" applyFont="1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6" fillId="6" borderId="50" xfId="0" applyFont="1" applyFill="1" applyBorder="1" applyAlignment="1">
      <alignment horizontal="left" wrapText="1" indent="1"/>
    </xf>
    <xf numFmtId="0" fontId="6" fillId="6" borderId="39" xfId="0" applyFont="1" applyFill="1" applyBorder="1" applyAlignment="1">
      <alignment horizontal="left" indent="1"/>
    </xf>
    <xf numFmtId="0" fontId="6" fillId="0" borderId="43" xfId="0" applyFont="1" applyBorder="1" applyAlignment="1">
      <alignment horizontal="left"/>
    </xf>
    <xf numFmtId="0" fontId="6" fillId="0" borderId="50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33" borderId="50" xfId="0" applyFont="1" applyFill="1" applyBorder="1" applyAlignment="1">
      <alignment horizontal="left" wrapText="1" indent="1"/>
    </xf>
    <xf numFmtId="0" fontId="6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left" wrapText="1" indent="1"/>
    </xf>
    <xf numFmtId="0" fontId="6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4" fontId="6" fillId="0" borderId="52" xfId="0" applyNumberFormat="1" applyFont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5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6" fillId="31" borderId="32" xfId="0" applyNumberFormat="1" applyFont="1" applyFill="1" applyBorder="1" applyAlignment="1">
      <alignment horizontal="center" vertical="center"/>
    </xf>
    <xf numFmtId="4" fontId="6" fillId="31" borderId="27" xfId="0" applyNumberFormat="1" applyFont="1" applyFill="1" applyBorder="1" applyAlignment="1">
      <alignment horizontal="center" vertical="center"/>
    </xf>
    <xf numFmtId="4" fontId="6" fillId="31" borderId="28" xfId="0" applyNumberFormat="1" applyFont="1" applyFill="1" applyBorder="1" applyAlignment="1">
      <alignment horizontal="center" vertical="center"/>
    </xf>
    <xf numFmtId="4" fontId="6" fillId="31" borderId="25" xfId="0" applyNumberFormat="1" applyFont="1" applyFill="1" applyBorder="1" applyAlignment="1">
      <alignment horizontal="center" vertical="center"/>
    </xf>
    <xf numFmtId="4" fontId="6" fillId="31" borderId="0" xfId="0" applyNumberFormat="1" applyFont="1" applyFill="1" applyBorder="1" applyAlignment="1">
      <alignment horizontal="center" vertical="center"/>
    </xf>
    <xf numFmtId="4" fontId="6" fillId="31" borderId="21" xfId="0" applyNumberFormat="1" applyFont="1" applyFill="1" applyBorder="1" applyAlignment="1">
      <alignment horizontal="center" vertical="center"/>
    </xf>
    <xf numFmtId="4" fontId="6" fillId="31" borderId="19" xfId="0" applyNumberFormat="1" applyFont="1" applyFill="1" applyBorder="1" applyAlignment="1">
      <alignment horizontal="center" vertical="center"/>
    </xf>
    <xf numFmtId="4" fontId="6" fillId="31" borderId="18" xfId="0" applyNumberFormat="1" applyFont="1" applyFill="1" applyBorder="1" applyAlignment="1">
      <alignment horizontal="center" vertical="center"/>
    </xf>
    <xf numFmtId="4" fontId="6" fillId="31" borderId="20" xfId="0" applyNumberFormat="1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0" fontId="6" fillId="0" borderId="52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4" fontId="6" fillId="31" borderId="34" xfId="0" applyNumberFormat="1" applyFont="1" applyFill="1" applyBorder="1" applyAlignment="1">
      <alignment horizontal="center" vertical="center"/>
    </xf>
    <xf numFmtId="4" fontId="6" fillId="31" borderId="37" xfId="0" applyNumberFormat="1" applyFont="1" applyFill="1" applyBorder="1" applyAlignment="1">
      <alignment horizontal="center" vertical="center"/>
    </xf>
    <xf numFmtId="4" fontId="6" fillId="31" borderId="41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176" fontId="17" fillId="0" borderId="18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49" fontId="3" fillId="0" borderId="43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" fontId="3" fillId="0" borderId="62" xfId="0" applyNumberFormat="1" applyFont="1" applyFill="1" applyBorder="1" applyAlignment="1">
      <alignment horizontal="right"/>
    </xf>
    <xf numFmtId="4" fontId="3" fillId="0" borderId="60" xfId="0" applyNumberFormat="1" applyFont="1" applyFill="1" applyBorder="1" applyAlignment="1">
      <alignment horizontal="right"/>
    </xf>
    <xf numFmtId="4" fontId="3" fillId="0" borderId="6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49" fontId="3" fillId="0" borderId="3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48" xfId="0" applyFont="1" applyBorder="1" applyAlignment="1">
      <alignment horizontal="right"/>
    </xf>
    <xf numFmtId="0" fontId="6" fillId="0" borderId="23" xfId="0" applyFont="1" applyBorder="1" applyAlignment="1">
      <alignment horizontal="left" vertical="center" wrapText="1"/>
    </xf>
    <xf numFmtId="49" fontId="5" fillId="0" borderId="6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8" fillId="0" borderId="62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  <xf numFmtId="49" fontId="5" fillId="0" borderId="52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57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4" fontId="6" fillId="0" borderId="5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49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8" xfId="0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49" fontId="9" fillId="0" borderId="70" xfId="0" applyNumberFormat="1" applyFon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9" fillId="0" borderId="58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 vertical="center"/>
    </xf>
    <xf numFmtId="4" fontId="6" fillId="0" borderId="70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11" fillId="0" borderId="50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9" fillId="0" borderId="71" xfId="0" applyNumberFormat="1" applyFont="1" applyBorder="1" applyAlignment="1">
      <alignment horizontal="center"/>
    </xf>
    <xf numFmtId="49" fontId="9" fillId="0" borderId="72" xfId="0" applyNumberFormat="1" applyFont="1" applyBorder="1" applyAlignment="1">
      <alignment horizontal="center"/>
    </xf>
    <xf numFmtId="49" fontId="9" fillId="0" borderId="7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5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9" fontId="5" fillId="0" borderId="47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8" fillId="0" borderId="47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zoomScaleSheetLayoutView="100" workbookViewId="0" topLeftCell="A2">
      <selection activeCell="BO22" sqref="BO22:BR22"/>
    </sheetView>
  </sheetViews>
  <sheetFormatPr defaultColWidth="0.875" defaultRowHeight="12.75"/>
  <cols>
    <col min="1" max="90" width="0.875" style="53" customWidth="1"/>
    <col min="91" max="91" width="1.875" style="53" customWidth="1"/>
    <col min="92" max="105" width="0.875" style="53" customWidth="1"/>
    <col min="106" max="106" width="1.875" style="53" customWidth="1"/>
    <col min="107" max="16384" width="0.875" style="53" customWidth="1"/>
  </cols>
  <sheetData>
    <row r="1" s="51" customFormat="1" ht="11.25" customHeight="1">
      <c r="BM1" s="51" t="s">
        <v>216</v>
      </c>
    </row>
    <row r="2" s="51" customFormat="1" ht="11.25" customHeight="1">
      <c r="BM2" s="52" t="s">
        <v>233</v>
      </c>
    </row>
    <row r="3" s="51" customFormat="1" ht="11.25" customHeight="1">
      <c r="BM3" s="51" t="s">
        <v>217</v>
      </c>
    </row>
    <row r="4" s="51" customFormat="1" ht="11.25" customHeight="1">
      <c r="BM4" s="52" t="s">
        <v>218</v>
      </c>
    </row>
    <row r="5" s="51" customFormat="1" ht="11.25" customHeight="1">
      <c r="BM5" s="52" t="s">
        <v>219</v>
      </c>
    </row>
    <row r="6" s="51" customFormat="1" ht="11.25" customHeight="1">
      <c r="BM6" s="52" t="s">
        <v>220</v>
      </c>
    </row>
    <row r="7" s="51" customFormat="1" ht="11.25" customHeight="1">
      <c r="BM7" s="52" t="s">
        <v>221</v>
      </c>
    </row>
    <row r="8" s="82" customFormat="1" ht="11.25" customHeight="1">
      <c r="BM8" s="83" t="s">
        <v>284</v>
      </c>
    </row>
    <row r="9" ht="9.75" customHeight="1">
      <c r="N9" s="51"/>
    </row>
    <row r="10" spans="57:108" ht="15">
      <c r="BE10" s="88" t="s">
        <v>204</v>
      </c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7:108" ht="16.5" customHeight="1">
      <c r="BE11" s="112" t="s">
        <v>237</v>
      </c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</row>
    <row r="12" spans="57:108" s="51" customFormat="1" ht="12">
      <c r="BE12" s="113" t="s">
        <v>209</v>
      </c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</row>
    <row r="13" spans="57:108" ht="15"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CA13" s="112" t="s">
        <v>238</v>
      </c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</row>
    <row r="14" spans="57:108" s="51" customFormat="1" ht="12">
      <c r="BE14" s="114" t="s">
        <v>154</v>
      </c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CA14" s="114" t="s">
        <v>153</v>
      </c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</row>
    <row r="15" spans="65:99" ht="15">
      <c r="BM15" s="54" t="s">
        <v>210</v>
      </c>
      <c r="BN15" s="115" t="s">
        <v>375</v>
      </c>
      <c r="BO15" s="115"/>
      <c r="BP15" s="115"/>
      <c r="BQ15" s="115"/>
      <c r="BR15" s="53" t="s">
        <v>210</v>
      </c>
      <c r="BU15" s="115" t="s">
        <v>376</v>
      </c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04">
        <v>20</v>
      </c>
      <c r="CN15" s="104"/>
      <c r="CO15" s="104"/>
      <c r="CP15" s="104"/>
      <c r="CQ15" s="105" t="s">
        <v>314</v>
      </c>
      <c r="CR15" s="105"/>
      <c r="CS15" s="105"/>
      <c r="CT15" s="105"/>
      <c r="CU15" s="53" t="s">
        <v>120</v>
      </c>
    </row>
    <row r="16" ht="15">
      <c r="CY16" s="55"/>
    </row>
    <row r="17" spans="1:108" ht="16.5">
      <c r="A17" s="106" t="s">
        <v>222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</row>
    <row r="18" spans="36:58" s="56" customFormat="1" ht="16.5">
      <c r="AJ18" s="57"/>
      <c r="AM18" s="57"/>
      <c r="AV18" s="58"/>
      <c r="AW18" s="58"/>
      <c r="AX18" s="58"/>
      <c r="BA18" s="58" t="s">
        <v>121</v>
      </c>
      <c r="BB18" s="111" t="s">
        <v>355</v>
      </c>
      <c r="BC18" s="111"/>
      <c r="BD18" s="111"/>
      <c r="BE18" s="111"/>
      <c r="BF18" s="56" t="s">
        <v>211</v>
      </c>
    </row>
    <row r="19" ht="4.5" customHeight="1"/>
    <row r="20" spans="93:108" ht="17.25" customHeight="1">
      <c r="CO20" s="107" t="s">
        <v>200</v>
      </c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</row>
    <row r="21" spans="91:108" ht="15" customHeight="1">
      <c r="CM21" s="54" t="s">
        <v>212</v>
      </c>
      <c r="CO21" s="100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36:108" ht="15" customHeight="1">
      <c r="AJ22" s="59"/>
      <c r="AK22" s="60" t="s">
        <v>210</v>
      </c>
      <c r="AL22" s="108" t="s">
        <v>375</v>
      </c>
      <c r="AM22" s="108"/>
      <c r="AN22" s="108"/>
      <c r="AO22" s="108"/>
      <c r="AP22" s="59" t="s">
        <v>210</v>
      </c>
      <c r="AQ22" s="59"/>
      <c r="AR22" s="59"/>
      <c r="AS22" s="108" t="s">
        <v>376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9">
        <v>20</v>
      </c>
      <c r="BL22" s="109"/>
      <c r="BM22" s="109"/>
      <c r="BN22" s="109"/>
      <c r="BO22" s="110" t="s">
        <v>314</v>
      </c>
      <c r="BP22" s="110"/>
      <c r="BQ22" s="110"/>
      <c r="BR22" s="110"/>
      <c r="BS22" s="59" t="s">
        <v>120</v>
      </c>
      <c r="BT22" s="59"/>
      <c r="BU22" s="59"/>
      <c r="BY22" s="61"/>
      <c r="CM22" s="54" t="s">
        <v>196</v>
      </c>
      <c r="CO22" s="100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77:108" ht="13.5" customHeight="1">
      <c r="BY23" s="61"/>
      <c r="BZ23" s="61"/>
      <c r="CM23" s="54"/>
      <c r="CO23" s="100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77:108" ht="15" customHeight="1">
      <c r="BY24" s="61"/>
      <c r="BZ24" s="61"/>
      <c r="CM24" s="54"/>
      <c r="CO24" s="100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ht="18" customHeight="1">
      <c r="A25" s="96" t="s">
        <v>223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7" t="s">
        <v>362</v>
      </c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88" t="s">
        <v>185</v>
      </c>
      <c r="CE25" s="88"/>
      <c r="CF25" s="88"/>
      <c r="CG25" s="88"/>
      <c r="CH25" s="88"/>
      <c r="CI25" s="88"/>
      <c r="CJ25" s="88"/>
      <c r="CK25" s="88"/>
      <c r="CL25" s="88"/>
      <c r="CM25" s="88"/>
      <c r="CN25" s="89"/>
      <c r="CO25" s="100" t="s">
        <v>357</v>
      </c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ht="16.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88" t="s">
        <v>231</v>
      </c>
      <c r="CE26" s="88"/>
      <c r="CF26" s="88"/>
      <c r="CG26" s="88"/>
      <c r="CH26" s="88"/>
      <c r="CI26" s="88"/>
      <c r="CJ26" s="88"/>
      <c r="CK26" s="88"/>
      <c r="CL26" s="88"/>
      <c r="CM26" s="88"/>
      <c r="CN26" s="89"/>
      <c r="CO26" s="100" t="s">
        <v>358</v>
      </c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ht="46.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88" t="s">
        <v>190</v>
      </c>
      <c r="CE27" s="88"/>
      <c r="CF27" s="88"/>
      <c r="CG27" s="88"/>
      <c r="CH27" s="88"/>
      <c r="CI27" s="88"/>
      <c r="CJ27" s="88"/>
      <c r="CK27" s="88"/>
      <c r="CL27" s="88"/>
      <c r="CM27" s="88"/>
      <c r="CN27" s="89"/>
      <c r="CO27" s="100" t="s">
        <v>359</v>
      </c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44:108" ht="18.75" customHeight="1"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Y28" s="61"/>
      <c r="BZ28" s="61"/>
      <c r="CD28" s="88" t="s">
        <v>232</v>
      </c>
      <c r="CE28" s="88"/>
      <c r="CF28" s="88"/>
      <c r="CG28" s="88"/>
      <c r="CH28" s="88"/>
      <c r="CI28" s="88"/>
      <c r="CJ28" s="88"/>
      <c r="CK28" s="88"/>
      <c r="CL28" s="88"/>
      <c r="CM28" s="88"/>
      <c r="CN28" s="89"/>
      <c r="CO28" s="84" t="s">
        <v>235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6"/>
    </row>
    <row r="29" spans="1:108" s="64" customFormat="1" ht="18.75" customHeight="1">
      <c r="A29" s="99" t="s">
        <v>193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85" t="s">
        <v>360</v>
      </c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CD29" s="88" t="s">
        <v>230</v>
      </c>
      <c r="CE29" s="88"/>
      <c r="CF29" s="88"/>
      <c r="CG29" s="88"/>
      <c r="CH29" s="88"/>
      <c r="CI29" s="88"/>
      <c r="CJ29" s="88"/>
      <c r="CK29" s="88"/>
      <c r="CL29" s="88"/>
      <c r="CM29" s="88"/>
      <c r="CN29" s="89"/>
      <c r="CO29" s="91" t="s">
        <v>236</v>
      </c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64" customFormat="1" ht="18.75" customHeight="1">
      <c r="A30" s="65" t="s">
        <v>213</v>
      </c>
      <c r="CM30" s="66" t="s">
        <v>183</v>
      </c>
      <c r="CO30" s="91" t="s">
        <v>214</v>
      </c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64" customFormat="1" ht="3" customHeight="1">
      <c r="A31" s="65"/>
      <c r="BX31" s="65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</row>
    <row r="32" spans="1:108" ht="15">
      <c r="A32" s="103" t="s">
        <v>224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94" t="s">
        <v>234</v>
      </c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</row>
    <row r="33" spans="1:108" ht="1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</row>
    <row r="34" spans="1:100" ht="15">
      <c r="A34" s="6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70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71"/>
      <c r="CP34" s="71"/>
      <c r="CQ34" s="71"/>
      <c r="CR34" s="71"/>
      <c r="CS34" s="71"/>
      <c r="CT34" s="71"/>
      <c r="CU34" s="71"/>
      <c r="CV34" s="71"/>
    </row>
    <row r="35" spans="1:108" ht="15">
      <c r="A35" s="103" t="s">
        <v>225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94" t="s">
        <v>361</v>
      </c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</row>
    <row r="36" spans="1:108" ht="1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</row>
    <row r="37" spans="1:108" ht="1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</row>
    <row r="38" ht="15" customHeight="1"/>
    <row r="39" spans="1:108" s="59" customFormat="1" ht="14.25">
      <c r="A39" s="90" t="s">
        <v>228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</row>
    <row r="40" spans="1:108" s="59" customFormat="1" ht="14.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</row>
    <row r="41" spans="1:108" ht="15" customHeight="1">
      <c r="A41" s="74" t="s">
        <v>229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</row>
    <row r="42" spans="1:108" s="73" customFormat="1" ht="18" customHeight="1">
      <c r="A42" s="87" t="s">
        <v>286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</row>
    <row r="43" spans="1:108" s="73" customFormat="1" ht="17.25" customHeight="1">
      <c r="A43" s="87" t="s">
        <v>287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</row>
    <row r="44" spans="1:108" s="73" customFormat="1" ht="18" customHeight="1">
      <c r="A44" s="87" t="s">
        <v>288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</row>
    <row r="45" spans="1:108" s="73" customFormat="1" ht="19.5" customHeight="1">
      <c r="A45" s="87" t="s">
        <v>289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</row>
    <row r="46" spans="1:108" s="73" customFormat="1" ht="19.5" customHeight="1">
      <c r="A46" s="87" t="s">
        <v>290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</row>
    <row r="47" spans="1:108" s="73" customFormat="1" ht="15" customHeight="1">
      <c r="A47" s="76" t="s">
        <v>226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</row>
    <row r="48" spans="1:108" s="73" customFormat="1" ht="44.25" customHeight="1">
      <c r="A48" s="87" t="s">
        <v>291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</row>
    <row r="49" spans="1:108" s="73" customFormat="1" ht="15">
      <c r="A49" s="74" t="s">
        <v>215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</row>
    <row r="50" spans="1:108" s="73" customFormat="1" ht="18" customHeight="1">
      <c r="A50" s="87" t="s">
        <v>285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</row>
  </sheetData>
  <sheetProtection/>
  <mergeCells count="49">
    <mergeCell ref="BB18:BE18"/>
    <mergeCell ref="BE10:DD10"/>
    <mergeCell ref="BE11:DD11"/>
    <mergeCell ref="BE12:DD12"/>
    <mergeCell ref="BE13:BX13"/>
    <mergeCell ref="CA13:DD13"/>
    <mergeCell ref="BE14:BX14"/>
    <mergeCell ref="CA14:DD14"/>
    <mergeCell ref="BN15:BQ15"/>
    <mergeCell ref="BU15:CL15"/>
    <mergeCell ref="CM15:CP15"/>
    <mergeCell ref="CQ15:CT15"/>
    <mergeCell ref="A17:DD17"/>
    <mergeCell ref="A44:DD44"/>
    <mergeCell ref="CO20:DD20"/>
    <mergeCell ref="CO21:DD21"/>
    <mergeCell ref="AL22:AO22"/>
    <mergeCell ref="AS22:BJ22"/>
    <mergeCell ref="BK22:BN22"/>
    <mergeCell ref="BO22:BR22"/>
    <mergeCell ref="CO22:DD22"/>
    <mergeCell ref="A32:AR33"/>
    <mergeCell ref="A35:AR37"/>
    <mergeCell ref="CO23:DD23"/>
    <mergeCell ref="CO24:DD24"/>
    <mergeCell ref="CO25:DD25"/>
    <mergeCell ref="CO26:DD26"/>
    <mergeCell ref="CO27:DD27"/>
    <mergeCell ref="CO30:DD30"/>
    <mergeCell ref="CD26:CN26"/>
    <mergeCell ref="CD27:CN27"/>
    <mergeCell ref="A48:DD48"/>
    <mergeCell ref="A50:DD50"/>
    <mergeCell ref="A25:AH27"/>
    <mergeCell ref="AI25:CC27"/>
    <mergeCell ref="CD25:CN25"/>
    <mergeCell ref="A29:AH29"/>
    <mergeCell ref="AS35:DD37"/>
    <mergeCell ref="A45:DD45"/>
    <mergeCell ref="A43:DD43"/>
    <mergeCell ref="CO28:DD28"/>
    <mergeCell ref="AI29:BW29"/>
    <mergeCell ref="A46:DD46"/>
    <mergeCell ref="CD28:CN28"/>
    <mergeCell ref="CD29:CN29"/>
    <mergeCell ref="A39:DD39"/>
    <mergeCell ref="A42:DD42"/>
    <mergeCell ref="CO29:DD29"/>
    <mergeCell ref="AS32:DD33"/>
  </mergeCells>
  <printOptions horizontalCentered="1"/>
  <pageMargins left="0.5905511811023623" right="0.1968503937007874" top="0.5905511811023623" bottom="0.3937007874015748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M86"/>
  <sheetViews>
    <sheetView zoomScale="90" zoomScaleNormal="90" zoomScaleSheetLayoutView="100" workbookViewId="0" topLeftCell="A1">
      <selection activeCell="BB4" sqref="BB4:BF4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6.125" style="1" customWidth="1"/>
    <col min="35" max="49" width="1.37890625" style="1" customWidth="1"/>
    <col min="50" max="50" width="1.75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177" t="s">
        <v>369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377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8.25" customHeight="1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275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275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1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9494028.870000001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7844133.87</v>
      </c>
      <c r="AS24" s="206"/>
      <c r="AT24" s="206"/>
      <c r="AU24" s="206"/>
      <c r="AV24" s="206"/>
      <c r="AW24" s="206"/>
      <c r="AX24" s="206"/>
      <c r="AY24" s="207"/>
      <c r="AZ24" s="205">
        <f>AZ30</f>
        <v>900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1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1648995</v>
      </c>
      <c r="BY24" s="206"/>
      <c r="BZ24" s="206"/>
      <c r="CA24" s="206"/>
      <c r="CB24" s="206"/>
      <c r="CC24" s="206"/>
      <c r="CD24" s="206"/>
      <c r="CE24" s="207"/>
      <c r="CF24" s="212"/>
      <c r="CG24" s="213"/>
      <c r="CH24" s="213"/>
      <c r="CI24" s="213"/>
      <c r="CJ24" s="213"/>
      <c r="CK24" s="213"/>
      <c r="CL24" s="213"/>
      <c r="CM24" s="214"/>
    </row>
    <row r="25" spans="1:91" s="9" customFormat="1" ht="13.5" thickBot="1">
      <c r="A25" s="218" t="s">
        <v>82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5"/>
      <c r="CG25" s="216"/>
      <c r="CH25" s="216"/>
      <c r="CI25" s="216"/>
      <c r="CJ25" s="216"/>
      <c r="CK25" s="216"/>
      <c r="CL25" s="216"/>
      <c r="CM25" s="217"/>
    </row>
    <row r="26" spans="1:91" s="9" customFormat="1" ht="12.75">
      <c r="A26" s="220" t="s">
        <v>83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222"/>
      <c r="T26" s="222"/>
      <c r="U26" s="223"/>
      <c r="V26" s="224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27"/>
      <c r="AJ26" s="228"/>
      <c r="AK26" s="228"/>
      <c r="AL26" s="228"/>
      <c r="AM26" s="228"/>
      <c r="AN26" s="228"/>
      <c r="AO26" s="228"/>
      <c r="AP26" s="228"/>
      <c r="AQ26" s="229"/>
      <c r="AR26" s="230" t="s">
        <v>81</v>
      </c>
      <c r="AS26" s="231"/>
      <c r="AT26" s="231"/>
      <c r="AU26" s="231"/>
      <c r="AV26" s="231"/>
      <c r="AW26" s="231"/>
      <c r="AX26" s="231"/>
      <c r="AY26" s="232"/>
      <c r="AZ26" s="230" t="s">
        <v>81</v>
      </c>
      <c r="BA26" s="231"/>
      <c r="BB26" s="231"/>
      <c r="BC26" s="231"/>
      <c r="BD26" s="231"/>
      <c r="BE26" s="231"/>
      <c r="BF26" s="231"/>
      <c r="BG26" s="232"/>
      <c r="BH26" s="230" t="s">
        <v>81</v>
      </c>
      <c r="BI26" s="231"/>
      <c r="BJ26" s="231"/>
      <c r="BK26" s="231"/>
      <c r="BL26" s="231"/>
      <c r="BM26" s="231"/>
      <c r="BN26" s="231"/>
      <c r="BO26" s="232"/>
      <c r="BP26" s="230" t="s">
        <v>81</v>
      </c>
      <c r="BQ26" s="231"/>
      <c r="BR26" s="231"/>
      <c r="BS26" s="231"/>
      <c r="BT26" s="231"/>
      <c r="BU26" s="231"/>
      <c r="BV26" s="231"/>
      <c r="BW26" s="232"/>
      <c r="BX26" s="227"/>
      <c r="BY26" s="228"/>
      <c r="BZ26" s="228"/>
      <c r="CA26" s="228"/>
      <c r="CB26" s="228"/>
      <c r="CC26" s="228"/>
      <c r="CD26" s="228"/>
      <c r="CE26" s="229"/>
      <c r="CF26" s="230" t="s">
        <v>81</v>
      </c>
      <c r="CG26" s="231"/>
      <c r="CH26" s="231"/>
      <c r="CI26" s="231"/>
      <c r="CJ26" s="231"/>
      <c r="CK26" s="231"/>
      <c r="CL26" s="231"/>
      <c r="CM26" s="233"/>
    </row>
    <row r="27" spans="1:91" s="9" customFormat="1" ht="12.75">
      <c r="A27" s="234" t="s">
        <v>85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 t="s">
        <v>84</v>
      </c>
      <c r="S27" s="236"/>
      <c r="T27" s="236"/>
      <c r="U27" s="237"/>
      <c r="V27" s="241" t="s">
        <v>352</v>
      </c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7"/>
      <c r="AI27" s="243">
        <f>AR27+BX27</f>
        <v>9493128.870000001</v>
      </c>
      <c r="AJ27" s="244"/>
      <c r="AK27" s="244"/>
      <c r="AL27" s="244"/>
      <c r="AM27" s="244"/>
      <c r="AN27" s="244"/>
      <c r="AO27" s="244"/>
      <c r="AP27" s="244"/>
      <c r="AQ27" s="245"/>
      <c r="AR27" s="243">
        <v>7844133.87</v>
      </c>
      <c r="AS27" s="244"/>
      <c r="AT27" s="244"/>
      <c r="AU27" s="244"/>
      <c r="AV27" s="244"/>
      <c r="AW27" s="244"/>
      <c r="AX27" s="244"/>
      <c r="AY27" s="245"/>
      <c r="AZ27" s="249"/>
      <c r="BA27" s="250"/>
      <c r="BB27" s="250"/>
      <c r="BC27" s="250"/>
      <c r="BD27" s="250"/>
      <c r="BE27" s="250"/>
      <c r="BF27" s="250"/>
      <c r="BG27" s="251"/>
      <c r="BH27" s="249"/>
      <c r="BI27" s="250"/>
      <c r="BJ27" s="250"/>
      <c r="BK27" s="250"/>
      <c r="BL27" s="250"/>
      <c r="BM27" s="250"/>
      <c r="BN27" s="250"/>
      <c r="BO27" s="251"/>
      <c r="BP27" s="255"/>
      <c r="BQ27" s="256"/>
      <c r="BR27" s="256"/>
      <c r="BS27" s="256"/>
      <c r="BT27" s="256"/>
      <c r="BU27" s="256"/>
      <c r="BV27" s="256"/>
      <c r="BW27" s="257"/>
      <c r="BX27" s="243">
        <v>1648995</v>
      </c>
      <c r="BY27" s="244"/>
      <c r="BZ27" s="244"/>
      <c r="CA27" s="244"/>
      <c r="CB27" s="244"/>
      <c r="CC27" s="244"/>
      <c r="CD27" s="244"/>
      <c r="CE27" s="245"/>
      <c r="CF27" s="255"/>
      <c r="CG27" s="256"/>
      <c r="CH27" s="256"/>
      <c r="CI27" s="256"/>
      <c r="CJ27" s="256"/>
      <c r="CK27" s="256"/>
      <c r="CL27" s="256"/>
      <c r="CM27" s="261"/>
    </row>
    <row r="28" spans="1:91" s="9" customFormat="1" ht="12.75">
      <c r="A28" s="263" t="s">
        <v>87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38"/>
      <c r="S28" s="239"/>
      <c r="T28" s="239"/>
      <c r="U28" s="240"/>
      <c r="V28" s="242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  <c r="AI28" s="246"/>
      <c r="AJ28" s="247"/>
      <c r="AK28" s="247"/>
      <c r="AL28" s="247"/>
      <c r="AM28" s="247"/>
      <c r="AN28" s="247"/>
      <c r="AO28" s="247"/>
      <c r="AP28" s="247"/>
      <c r="AQ28" s="248"/>
      <c r="AR28" s="246"/>
      <c r="AS28" s="247"/>
      <c r="AT28" s="247"/>
      <c r="AU28" s="247"/>
      <c r="AV28" s="247"/>
      <c r="AW28" s="247"/>
      <c r="AX28" s="247"/>
      <c r="AY28" s="248"/>
      <c r="AZ28" s="252"/>
      <c r="BA28" s="253"/>
      <c r="BB28" s="253"/>
      <c r="BC28" s="253"/>
      <c r="BD28" s="253"/>
      <c r="BE28" s="253"/>
      <c r="BF28" s="253"/>
      <c r="BG28" s="254"/>
      <c r="BH28" s="252"/>
      <c r="BI28" s="253"/>
      <c r="BJ28" s="253"/>
      <c r="BK28" s="253"/>
      <c r="BL28" s="253"/>
      <c r="BM28" s="253"/>
      <c r="BN28" s="253"/>
      <c r="BO28" s="254"/>
      <c r="BP28" s="258"/>
      <c r="BQ28" s="259"/>
      <c r="BR28" s="259"/>
      <c r="BS28" s="259"/>
      <c r="BT28" s="259"/>
      <c r="BU28" s="259"/>
      <c r="BV28" s="259"/>
      <c r="BW28" s="260"/>
      <c r="BX28" s="246"/>
      <c r="BY28" s="247"/>
      <c r="BZ28" s="247"/>
      <c r="CA28" s="247"/>
      <c r="CB28" s="247"/>
      <c r="CC28" s="247"/>
      <c r="CD28" s="247"/>
      <c r="CE28" s="248"/>
      <c r="CF28" s="258"/>
      <c r="CG28" s="259"/>
      <c r="CH28" s="259"/>
      <c r="CI28" s="259"/>
      <c r="CJ28" s="259"/>
      <c r="CK28" s="259"/>
      <c r="CL28" s="259"/>
      <c r="CM28" s="262"/>
    </row>
    <row r="29" spans="1:91" s="9" customFormat="1" ht="12.75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R29" s="266"/>
      <c r="S29" s="267"/>
      <c r="T29" s="267"/>
      <c r="U29" s="268"/>
      <c r="V29" s="269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272"/>
      <c r="AJ29" s="273"/>
      <c r="AK29" s="273"/>
      <c r="AL29" s="273"/>
      <c r="AM29" s="273"/>
      <c r="AN29" s="273"/>
      <c r="AO29" s="273"/>
      <c r="AP29" s="273"/>
      <c r="AQ29" s="274"/>
      <c r="AR29" s="272"/>
      <c r="AS29" s="273"/>
      <c r="AT29" s="273"/>
      <c r="AU29" s="273"/>
      <c r="AV29" s="273"/>
      <c r="AW29" s="273"/>
      <c r="AX29" s="273"/>
      <c r="AY29" s="274"/>
      <c r="AZ29" s="272"/>
      <c r="BA29" s="273"/>
      <c r="BB29" s="273"/>
      <c r="BC29" s="273"/>
      <c r="BD29" s="273"/>
      <c r="BE29" s="273"/>
      <c r="BF29" s="273"/>
      <c r="BG29" s="274"/>
      <c r="BH29" s="272"/>
      <c r="BI29" s="273"/>
      <c r="BJ29" s="273"/>
      <c r="BK29" s="273"/>
      <c r="BL29" s="273"/>
      <c r="BM29" s="273"/>
      <c r="BN29" s="273"/>
      <c r="BO29" s="274"/>
      <c r="BP29" s="272"/>
      <c r="BQ29" s="273"/>
      <c r="BR29" s="273"/>
      <c r="BS29" s="273"/>
      <c r="BT29" s="273"/>
      <c r="BU29" s="273"/>
      <c r="BV29" s="273"/>
      <c r="BW29" s="274"/>
      <c r="BX29" s="272"/>
      <c r="BY29" s="273"/>
      <c r="BZ29" s="273"/>
      <c r="CA29" s="273"/>
      <c r="CB29" s="273"/>
      <c r="CC29" s="273"/>
      <c r="CD29" s="273"/>
      <c r="CE29" s="274"/>
      <c r="CF29" s="272"/>
      <c r="CG29" s="273"/>
      <c r="CH29" s="273"/>
      <c r="CI29" s="273"/>
      <c r="CJ29" s="273"/>
      <c r="CK29" s="273"/>
      <c r="CL29" s="273"/>
      <c r="CM29" s="275"/>
    </row>
    <row r="30" spans="1:91" s="9" customFormat="1" ht="12.75">
      <c r="A30" s="234" t="s">
        <v>89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 t="s">
        <v>86</v>
      </c>
      <c r="S30" s="236"/>
      <c r="T30" s="236"/>
      <c r="U30" s="237"/>
      <c r="V30" s="241" t="s">
        <v>370</v>
      </c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7"/>
      <c r="AI30" s="243">
        <f>AZ30+BH30</f>
        <v>900</v>
      </c>
      <c r="AJ30" s="250"/>
      <c r="AK30" s="250"/>
      <c r="AL30" s="250"/>
      <c r="AM30" s="250"/>
      <c r="AN30" s="250"/>
      <c r="AO30" s="250"/>
      <c r="AP30" s="250"/>
      <c r="AQ30" s="251"/>
      <c r="AR30" s="249"/>
      <c r="AS30" s="250"/>
      <c r="AT30" s="250"/>
      <c r="AU30" s="250"/>
      <c r="AV30" s="250"/>
      <c r="AW30" s="250"/>
      <c r="AX30" s="250"/>
      <c r="AY30" s="251"/>
      <c r="AZ30" s="243">
        <v>900</v>
      </c>
      <c r="BA30" s="244"/>
      <c r="BB30" s="244"/>
      <c r="BC30" s="244"/>
      <c r="BD30" s="244"/>
      <c r="BE30" s="244"/>
      <c r="BF30" s="244"/>
      <c r="BG30" s="245"/>
      <c r="BH30" s="243"/>
      <c r="BI30" s="244"/>
      <c r="BJ30" s="244"/>
      <c r="BK30" s="244"/>
      <c r="BL30" s="244"/>
      <c r="BM30" s="244"/>
      <c r="BN30" s="244"/>
      <c r="BO30" s="245"/>
      <c r="BP30" s="249"/>
      <c r="BQ30" s="250"/>
      <c r="BR30" s="250"/>
      <c r="BS30" s="250"/>
      <c r="BT30" s="250"/>
      <c r="BU30" s="250"/>
      <c r="BV30" s="250"/>
      <c r="BW30" s="251"/>
      <c r="BX30" s="249"/>
      <c r="BY30" s="250"/>
      <c r="BZ30" s="250"/>
      <c r="CA30" s="250"/>
      <c r="CB30" s="250"/>
      <c r="CC30" s="250"/>
      <c r="CD30" s="250"/>
      <c r="CE30" s="251"/>
      <c r="CF30" s="249" t="s">
        <v>81</v>
      </c>
      <c r="CG30" s="250"/>
      <c r="CH30" s="250"/>
      <c r="CI30" s="250"/>
      <c r="CJ30" s="250"/>
      <c r="CK30" s="250"/>
      <c r="CL30" s="250"/>
      <c r="CM30" s="276"/>
    </row>
    <row r="31" spans="1:91" s="9" customFormat="1" ht="12.75">
      <c r="A31" s="263" t="s">
        <v>90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78"/>
      <c r="R31" s="238"/>
      <c r="S31" s="239"/>
      <c r="T31" s="239"/>
      <c r="U31" s="240"/>
      <c r="V31" s="242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40"/>
      <c r="AI31" s="252"/>
      <c r="AJ31" s="253"/>
      <c r="AK31" s="253"/>
      <c r="AL31" s="253"/>
      <c r="AM31" s="253"/>
      <c r="AN31" s="253"/>
      <c r="AO31" s="253"/>
      <c r="AP31" s="253"/>
      <c r="AQ31" s="254"/>
      <c r="AR31" s="252"/>
      <c r="AS31" s="253"/>
      <c r="AT31" s="253"/>
      <c r="AU31" s="253"/>
      <c r="AV31" s="253"/>
      <c r="AW31" s="253"/>
      <c r="AX31" s="253"/>
      <c r="AY31" s="254"/>
      <c r="AZ31" s="246"/>
      <c r="BA31" s="247"/>
      <c r="BB31" s="247"/>
      <c r="BC31" s="247"/>
      <c r="BD31" s="247"/>
      <c r="BE31" s="247"/>
      <c r="BF31" s="247"/>
      <c r="BG31" s="248"/>
      <c r="BH31" s="246"/>
      <c r="BI31" s="247"/>
      <c r="BJ31" s="247"/>
      <c r="BK31" s="247"/>
      <c r="BL31" s="247"/>
      <c r="BM31" s="247"/>
      <c r="BN31" s="247"/>
      <c r="BO31" s="248"/>
      <c r="BP31" s="252"/>
      <c r="BQ31" s="253"/>
      <c r="BR31" s="253"/>
      <c r="BS31" s="253"/>
      <c r="BT31" s="253"/>
      <c r="BU31" s="253"/>
      <c r="BV31" s="253"/>
      <c r="BW31" s="254"/>
      <c r="BX31" s="252"/>
      <c r="BY31" s="253"/>
      <c r="BZ31" s="253"/>
      <c r="CA31" s="253"/>
      <c r="CB31" s="253"/>
      <c r="CC31" s="253"/>
      <c r="CD31" s="253"/>
      <c r="CE31" s="254"/>
      <c r="CF31" s="252"/>
      <c r="CG31" s="253"/>
      <c r="CH31" s="253"/>
      <c r="CI31" s="253"/>
      <c r="CJ31" s="253"/>
      <c r="CK31" s="253"/>
      <c r="CL31" s="253"/>
      <c r="CM31" s="277"/>
    </row>
    <row r="32" spans="1:91" s="9" customFormat="1" ht="13.5" thickBot="1">
      <c r="A32" s="263" t="s">
        <v>91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6" t="s">
        <v>88</v>
      </c>
      <c r="S32" s="267"/>
      <c r="T32" s="267"/>
      <c r="U32" s="268"/>
      <c r="V32" s="269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  <c r="AI32" s="272"/>
      <c r="AJ32" s="273"/>
      <c r="AK32" s="273"/>
      <c r="AL32" s="273"/>
      <c r="AM32" s="273"/>
      <c r="AN32" s="273"/>
      <c r="AO32" s="273"/>
      <c r="AP32" s="273"/>
      <c r="AQ32" s="274"/>
      <c r="AR32" s="279" t="s">
        <v>81</v>
      </c>
      <c r="AS32" s="280"/>
      <c r="AT32" s="280"/>
      <c r="AU32" s="280"/>
      <c r="AV32" s="280"/>
      <c r="AW32" s="280"/>
      <c r="AX32" s="280"/>
      <c r="AY32" s="281"/>
      <c r="AZ32" s="279" t="s">
        <v>81</v>
      </c>
      <c r="BA32" s="280"/>
      <c r="BB32" s="280"/>
      <c r="BC32" s="280"/>
      <c r="BD32" s="280"/>
      <c r="BE32" s="280"/>
      <c r="BF32" s="280"/>
      <c r="BG32" s="281"/>
      <c r="BH32" s="279" t="s">
        <v>81</v>
      </c>
      <c r="BI32" s="280"/>
      <c r="BJ32" s="280"/>
      <c r="BK32" s="280"/>
      <c r="BL32" s="280"/>
      <c r="BM32" s="280"/>
      <c r="BN32" s="280"/>
      <c r="BO32" s="281"/>
      <c r="BP32" s="279" t="s">
        <v>81</v>
      </c>
      <c r="BQ32" s="280"/>
      <c r="BR32" s="280"/>
      <c r="BS32" s="280"/>
      <c r="BT32" s="280"/>
      <c r="BU32" s="280"/>
      <c r="BV32" s="280"/>
      <c r="BW32" s="281"/>
      <c r="BX32" s="272"/>
      <c r="BY32" s="273"/>
      <c r="BZ32" s="273"/>
      <c r="CA32" s="273"/>
      <c r="CB32" s="273"/>
      <c r="CC32" s="273"/>
      <c r="CD32" s="273"/>
      <c r="CE32" s="274"/>
      <c r="CF32" s="272"/>
      <c r="CG32" s="273"/>
      <c r="CH32" s="273"/>
      <c r="CI32" s="273"/>
      <c r="CJ32" s="273"/>
      <c r="CK32" s="273"/>
      <c r="CL32" s="273"/>
      <c r="CM32" s="275"/>
    </row>
    <row r="33" spans="1:91" s="9" customFormat="1" ht="13.5" thickBot="1">
      <c r="A33" s="282" t="s">
        <v>92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4" t="s">
        <v>254</v>
      </c>
      <c r="S33" s="285"/>
      <c r="T33" s="285"/>
      <c r="U33" s="286"/>
      <c r="V33" s="287" t="s">
        <v>81</v>
      </c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6"/>
      <c r="AI33" s="288">
        <f>AI35+AI41+AI55+AI59+AI69</f>
        <v>9494028.87</v>
      </c>
      <c r="AJ33" s="289"/>
      <c r="AK33" s="289"/>
      <c r="AL33" s="289"/>
      <c r="AM33" s="289"/>
      <c r="AN33" s="289"/>
      <c r="AO33" s="289"/>
      <c r="AP33" s="289"/>
      <c r="AQ33" s="290"/>
      <c r="AR33" s="288">
        <f>AR35+AR41+AR55+AR59+AR69</f>
        <v>7844133.869999999</v>
      </c>
      <c r="AS33" s="289"/>
      <c r="AT33" s="289"/>
      <c r="AU33" s="289"/>
      <c r="AV33" s="289"/>
      <c r="AW33" s="289"/>
      <c r="AX33" s="289"/>
      <c r="AY33" s="290"/>
      <c r="AZ33" s="288">
        <f>AZ35+AZ41+AZ55+AZ59+AZ69</f>
        <v>900</v>
      </c>
      <c r="BA33" s="289"/>
      <c r="BB33" s="289"/>
      <c r="BC33" s="289"/>
      <c r="BD33" s="289"/>
      <c r="BE33" s="289"/>
      <c r="BF33" s="289"/>
      <c r="BG33" s="290"/>
      <c r="BH33" s="288">
        <f>BH35+BH41+BH55+BH59+BH69</f>
        <v>0</v>
      </c>
      <c r="BI33" s="289"/>
      <c r="BJ33" s="289"/>
      <c r="BK33" s="289"/>
      <c r="BL33" s="289"/>
      <c r="BM33" s="289"/>
      <c r="BN33" s="289"/>
      <c r="BO33" s="290"/>
      <c r="BP33" s="288">
        <f>BP35+BP41+BP55+BP59+BP69</f>
        <v>0</v>
      </c>
      <c r="BQ33" s="289"/>
      <c r="BR33" s="289"/>
      <c r="BS33" s="289"/>
      <c r="BT33" s="289"/>
      <c r="BU33" s="289"/>
      <c r="BV33" s="289"/>
      <c r="BW33" s="290"/>
      <c r="BX33" s="288">
        <f>BX35+BX41+BX55+BX59+BX69</f>
        <v>1648995</v>
      </c>
      <c r="BY33" s="289"/>
      <c r="BZ33" s="289"/>
      <c r="CA33" s="289"/>
      <c r="CB33" s="289"/>
      <c r="CC33" s="289"/>
      <c r="CD33" s="289"/>
      <c r="CE33" s="290"/>
      <c r="CF33" s="288">
        <f>CF35+CF41+CF55+CF59+CF69</f>
        <v>0</v>
      </c>
      <c r="CG33" s="289"/>
      <c r="CH33" s="289"/>
      <c r="CI33" s="289"/>
      <c r="CJ33" s="289"/>
      <c r="CK33" s="289"/>
      <c r="CL33" s="289"/>
      <c r="CM33" s="290"/>
    </row>
    <row r="34" spans="1:91" s="9" customFormat="1" ht="12.75">
      <c r="A34" s="291" t="s">
        <v>93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27"/>
      <c r="AJ34" s="228"/>
      <c r="AK34" s="228"/>
      <c r="AL34" s="228"/>
      <c r="AM34" s="228"/>
      <c r="AN34" s="228"/>
      <c r="AO34" s="228"/>
      <c r="AP34" s="228"/>
      <c r="AQ34" s="229"/>
      <c r="AR34" s="227"/>
      <c r="AS34" s="228"/>
      <c r="AT34" s="228"/>
      <c r="AU34" s="228"/>
      <c r="AV34" s="228"/>
      <c r="AW34" s="228"/>
      <c r="AX34" s="228"/>
      <c r="AY34" s="229"/>
      <c r="AZ34" s="227"/>
      <c r="BA34" s="228"/>
      <c r="BB34" s="228"/>
      <c r="BC34" s="228"/>
      <c r="BD34" s="228"/>
      <c r="BE34" s="228"/>
      <c r="BF34" s="228"/>
      <c r="BG34" s="229"/>
      <c r="BH34" s="227"/>
      <c r="BI34" s="228"/>
      <c r="BJ34" s="228"/>
      <c r="BK34" s="228"/>
      <c r="BL34" s="228"/>
      <c r="BM34" s="228"/>
      <c r="BN34" s="228"/>
      <c r="BO34" s="229"/>
      <c r="BP34" s="227"/>
      <c r="BQ34" s="228"/>
      <c r="BR34" s="228"/>
      <c r="BS34" s="228"/>
      <c r="BT34" s="228"/>
      <c r="BU34" s="228"/>
      <c r="BV34" s="228"/>
      <c r="BW34" s="229"/>
      <c r="BX34" s="227"/>
      <c r="BY34" s="228"/>
      <c r="BZ34" s="228"/>
      <c r="CA34" s="228"/>
      <c r="CB34" s="228"/>
      <c r="CC34" s="228"/>
      <c r="CD34" s="228"/>
      <c r="CE34" s="229"/>
      <c r="CF34" s="227"/>
      <c r="CG34" s="228"/>
      <c r="CH34" s="228"/>
      <c r="CI34" s="228"/>
      <c r="CJ34" s="228"/>
      <c r="CK34" s="228"/>
      <c r="CL34" s="228"/>
      <c r="CM34" s="292"/>
    </row>
    <row r="35" spans="1:91" s="9" customFormat="1" ht="36" customHeight="1">
      <c r="A35" s="293" t="s">
        <v>253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4"/>
      <c r="S35" s="295"/>
      <c r="T35" s="295"/>
      <c r="U35" s="296"/>
      <c r="V35" s="297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6"/>
      <c r="AI35" s="298">
        <f>AI37+AI38+AI39+AI40</f>
        <v>4906167.1899999995</v>
      </c>
      <c r="AJ35" s="299"/>
      <c r="AK35" s="299"/>
      <c r="AL35" s="299"/>
      <c r="AM35" s="299"/>
      <c r="AN35" s="299"/>
      <c r="AO35" s="299"/>
      <c r="AP35" s="299"/>
      <c r="AQ35" s="300"/>
      <c r="AR35" s="298">
        <f>AR37+AR38+AR39+AR40</f>
        <v>4906167.1899999995</v>
      </c>
      <c r="AS35" s="299"/>
      <c r="AT35" s="299"/>
      <c r="AU35" s="299"/>
      <c r="AV35" s="299"/>
      <c r="AW35" s="299"/>
      <c r="AX35" s="299"/>
      <c r="AY35" s="300"/>
      <c r="AZ35" s="298">
        <f>AZ37+AZ38+AZ39</f>
        <v>0</v>
      </c>
      <c r="BA35" s="299"/>
      <c r="BB35" s="299"/>
      <c r="BC35" s="299"/>
      <c r="BD35" s="299"/>
      <c r="BE35" s="299"/>
      <c r="BF35" s="299"/>
      <c r="BG35" s="300"/>
      <c r="BH35" s="298">
        <f>BH37+BH38+BH39</f>
        <v>0</v>
      </c>
      <c r="BI35" s="299"/>
      <c r="BJ35" s="299"/>
      <c r="BK35" s="299"/>
      <c r="BL35" s="299"/>
      <c r="BM35" s="299"/>
      <c r="BN35" s="299"/>
      <c r="BO35" s="300"/>
      <c r="BP35" s="298">
        <f>BP37+BP38+BP39</f>
        <v>0</v>
      </c>
      <c r="BQ35" s="299"/>
      <c r="BR35" s="299"/>
      <c r="BS35" s="299"/>
      <c r="BT35" s="299"/>
      <c r="BU35" s="299"/>
      <c r="BV35" s="299"/>
      <c r="BW35" s="300"/>
      <c r="BX35" s="298">
        <f>BX37+BX38+BX39+BX40</f>
        <v>0</v>
      </c>
      <c r="BY35" s="299"/>
      <c r="BZ35" s="299"/>
      <c r="CA35" s="299"/>
      <c r="CB35" s="299"/>
      <c r="CC35" s="299"/>
      <c r="CD35" s="299"/>
      <c r="CE35" s="300"/>
      <c r="CF35" s="298">
        <f>CF37+CF38+CF39</f>
        <v>0</v>
      </c>
      <c r="CG35" s="299"/>
      <c r="CH35" s="299"/>
      <c r="CI35" s="299"/>
      <c r="CJ35" s="299"/>
      <c r="CK35" s="299"/>
      <c r="CL35" s="299"/>
      <c r="CM35" s="300"/>
    </row>
    <row r="36" spans="1:91" s="9" customFormat="1" ht="12.75">
      <c r="A36" s="301" t="s">
        <v>65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235"/>
      <c r="S36" s="236"/>
      <c r="T36" s="236"/>
      <c r="U36" s="237"/>
      <c r="V36" s="241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7"/>
      <c r="AI36" s="243"/>
      <c r="AJ36" s="244"/>
      <c r="AK36" s="244"/>
      <c r="AL36" s="244"/>
      <c r="AM36" s="244"/>
      <c r="AN36" s="244"/>
      <c r="AO36" s="244"/>
      <c r="AP36" s="244"/>
      <c r="AQ36" s="245"/>
      <c r="AR36" s="243"/>
      <c r="AS36" s="244"/>
      <c r="AT36" s="244"/>
      <c r="AU36" s="244"/>
      <c r="AV36" s="244"/>
      <c r="AW36" s="244"/>
      <c r="AX36" s="244"/>
      <c r="AY36" s="245"/>
      <c r="AZ36" s="243"/>
      <c r="BA36" s="244"/>
      <c r="BB36" s="244"/>
      <c r="BC36" s="244"/>
      <c r="BD36" s="244"/>
      <c r="BE36" s="244"/>
      <c r="BF36" s="244"/>
      <c r="BG36" s="245"/>
      <c r="BH36" s="243"/>
      <c r="BI36" s="244"/>
      <c r="BJ36" s="244"/>
      <c r="BK36" s="244"/>
      <c r="BL36" s="244"/>
      <c r="BM36" s="244"/>
      <c r="BN36" s="244"/>
      <c r="BO36" s="245"/>
      <c r="BP36" s="243"/>
      <c r="BQ36" s="244"/>
      <c r="BR36" s="244"/>
      <c r="BS36" s="244"/>
      <c r="BT36" s="244"/>
      <c r="BU36" s="244"/>
      <c r="BV36" s="244"/>
      <c r="BW36" s="245"/>
      <c r="BX36" s="243"/>
      <c r="BY36" s="244"/>
      <c r="BZ36" s="244"/>
      <c r="CA36" s="244"/>
      <c r="CB36" s="244"/>
      <c r="CC36" s="244"/>
      <c r="CD36" s="244"/>
      <c r="CE36" s="245"/>
      <c r="CF36" s="243"/>
      <c r="CG36" s="244"/>
      <c r="CH36" s="244"/>
      <c r="CI36" s="244"/>
      <c r="CJ36" s="244"/>
      <c r="CK36" s="244"/>
      <c r="CL36" s="244"/>
      <c r="CM36" s="302"/>
    </row>
    <row r="37" spans="1:91" s="9" customFormat="1" ht="12.75">
      <c r="A37" s="303" t="s">
        <v>240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235" t="s">
        <v>255</v>
      </c>
      <c r="S37" s="236"/>
      <c r="T37" s="236"/>
      <c r="U37" s="237"/>
      <c r="V37" s="241" t="s">
        <v>94</v>
      </c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7"/>
      <c r="AI37" s="243">
        <f>AR37+AZ37+BH37+BP37+BX37+CF37</f>
        <v>3778295.32</v>
      </c>
      <c r="AJ37" s="244"/>
      <c r="AK37" s="244"/>
      <c r="AL37" s="244"/>
      <c r="AM37" s="244"/>
      <c r="AN37" s="244"/>
      <c r="AO37" s="244"/>
      <c r="AP37" s="244"/>
      <c r="AQ37" s="245"/>
      <c r="AR37" s="335">
        <v>3778295.32</v>
      </c>
      <c r="AS37" s="336"/>
      <c r="AT37" s="336"/>
      <c r="AU37" s="336"/>
      <c r="AV37" s="336"/>
      <c r="AW37" s="336"/>
      <c r="AX37" s="336"/>
      <c r="AY37" s="337"/>
      <c r="AZ37" s="243"/>
      <c r="BA37" s="244"/>
      <c r="BB37" s="244"/>
      <c r="BC37" s="244"/>
      <c r="BD37" s="244"/>
      <c r="BE37" s="244"/>
      <c r="BF37" s="244"/>
      <c r="BG37" s="245"/>
      <c r="BH37" s="243"/>
      <c r="BI37" s="244"/>
      <c r="BJ37" s="244"/>
      <c r="BK37" s="244"/>
      <c r="BL37" s="244"/>
      <c r="BM37" s="244"/>
      <c r="BN37" s="244"/>
      <c r="BO37" s="245"/>
      <c r="BP37" s="243"/>
      <c r="BQ37" s="244"/>
      <c r="BR37" s="244"/>
      <c r="BS37" s="244"/>
      <c r="BT37" s="244"/>
      <c r="BU37" s="244"/>
      <c r="BV37" s="244"/>
      <c r="BW37" s="245"/>
      <c r="BX37" s="243"/>
      <c r="BY37" s="244"/>
      <c r="BZ37" s="244"/>
      <c r="CA37" s="244"/>
      <c r="CB37" s="244"/>
      <c r="CC37" s="244"/>
      <c r="CD37" s="244"/>
      <c r="CE37" s="245"/>
      <c r="CF37" s="243"/>
      <c r="CG37" s="244"/>
      <c r="CH37" s="244"/>
      <c r="CI37" s="244"/>
      <c r="CJ37" s="244"/>
      <c r="CK37" s="244"/>
      <c r="CL37" s="244"/>
      <c r="CM37" s="302"/>
    </row>
    <row r="38" spans="1:91" s="9" customFormat="1" ht="12.75">
      <c r="A38" s="303" t="s">
        <v>241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235" t="s">
        <v>256</v>
      </c>
      <c r="S38" s="236"/>
      <c r="T38" s="236"/>
      <c r="U38" s="237"/>
      <c r="V38" s="241" t="s">
        <v>257</v>
      </c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7"/>
      <c r="AI38" s="243">
        <f>AR38+AZ38+BH38+BP38+BX38+CF38</f>
        <v>0</v>
      </c>
      <c r="AJ38" s="244"/>
      <c r="AK38" s="244"/>
      <c r="AL38" s="244"/>
      <c r="AM38" s="244"/>
      <c r="AN38" s="244"/>
      <c r="AO38" s="244"/>
      <c r="AP38" s="244"/>
      <c r="AQ38" s="245"/>
      <c r="AR38" s="243"/>
      <c r="AS38" s="244"/>
      <c r="AT38" s="244"/>
      <c r="AU38" s="244"/>
      <c r="AV38" s="244"/>
      <c r="AW38" s="244"/>
      <c r="AX38" s="244"/>
      <c r="AY38" s="245"/>
      <c r="AZ38" s="243"/>
      <c r="BA38" s="244"/>
      <c r="BB38" s="244"/>
      <c r="BC38" s="244"/>
      <c r="BD38" s="244"/>
      <c r="BE38" s="244"/>
      <c r="BF38" s="244"/>
      <c r="BG38" s="245"/>
      <c r="BH38" s="243"/>
      <c r="BI38" s="244"/>
      <c r="BJ38" s="244"/>
      <c r="BK38" s="244"/>
      <c r="BL38" s="244"/>
      <c r="BM38" s="244"/>
      <c r="BN38" s="244"/>
      <c r="BO38" s="245"/>
      <c r="BP38" s="243"/>
      <c r="BQ38" s="244"/>
      <c r="BR38" s="244"/>
      <c r="BS38" s="244"/>
      <c r="BT38" s="244"/>
      <c r="BU38" s="244"/>
      <c r="BV38" s="244"/>
      <c r="BW38" s="245"/>
      <c r="BX38" s="243"/>
      <c r="BY38" s="244"/>
      <c r="BZ38" s="244"/>
      <c r="CA38" s="244"/>
      <c r="CB38" s="244"/>
      <c r="CC38" s="244"/>
      <c r="CD38" s="244"/>
      <c r="CE38" s="245"/>
      <c r="CF38" s="243"/>
      <c r="CG38" s="244"/>
      <c r="CH38" s="244"/>
      <c r="CI38" s="244"/>
      <c r="CJ38" s="244"/>
      <c r="CK38" s="244"/>
      <c r="CL38" s="244"/>
      <c r="CM38" s="302"/>
    </row>
    <row r="39" spans="1:91" s="9" customFormat="1" ht="24.75" customHeight="1">
      <c r="A39" s="304" t="s">
        <v>242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5" t="s">
        <v>258</v>
      </c>
      <c r="S39" s="305"/>
      <c r="T39" s="305"/>
      <c r="U39" s="305"/>
      <c r="V39" s="305" t="s">
        <v>259</v>
      </c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243">
        <f>AR39+AZ39+BH39+BP39+BX39+CF39</f>
        <v>1127871.87</v>
      </c>
      <c r="AJ39" s="244"/>
      <c r="AK39" s="244"/>
      <c r="AL39" s="244"/>
      <c r="AM39" s="244"/>
      <c r="AN39" s="244"/>
      <c r="AO39" s="244"/>
      <c r="AP39" s="244"/>
      <c r="AQ39" s="245"/>
      <c r="AR39" s="306">
        <v>1127871.87</v>
      </c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</row>
    <row r="40" spans="1:91" s="9" customFormat="1" ht="27.75" customHeight="1">
      <c r="A40" s="304" t="s">
        <v>323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5" t="s">
        <v>256</v>
      </c>
      <c r="S40" s="305"/>
      <c r="T40" s="305"/>
      <c r="U40" s="305"/>
      <c r="V40" s="305" t="s">
        <v>322</v>
      </c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243">
        <f>AR40+AZ40+BH40+BP40+BX40+CF40</f>
        <v>0</v>
      </c>
      <c r="AJ40" s="244"/>
      <c r="AK40" s="244"/>
      <c r="AL40" s="244"/>
      <c r="AM40" s="244"/>
      <c r="AN40" s="244"/>
      <c r="AO40" s="244"/>
      <c r="AP40" s="244"/>
      <c r="AQ40" s="245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</row>
    <row r="41" spans="1:91" s="9" customFormat="1" ht="12.75">
      <c r="A41" s="307" t="s">
        <v>243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294"/>
      <c r="S41" s="295"/>
      <c r="T41" s="295"/>
      <c r="U41" s="296"/>
      <c r="V41" s="297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6"/>
      <c r="AI41" s="308">
        <f>AI43+AI44+AI46+AI49+AI51+AI45+AI48+AI50+AI47+AI52+AI53+AI54</f>
        <v>2103966.83</v>
      </c>
      <c r="AJ41" s="308"/>
      <c r="AK41" s="308"/>
      <c r="AL41" s="308"/>
      <c r="AM41" s="308"/>
      <c r="AN41" s="308"/>
      <c r="AO41" s="308"/>
      <c r="AP41" s="308"/>
      <c r="AQ41" s="308"/>
      <c r="AR41" s="298">
        <f>AR43+AR44+AR46+AR49+AR51+AR45+AR48+AR50+AR47+AR52+AR53+AR54</f>
        <v>2103966.83</v>
      </c>
      <c r="AS41" s="299"/>
      <c r="AT41" s="299"/>
      <c r="AU41" s="299"/>
      <c r="AV41" s="299"/>
      <c r="AW41" s="299"/>
      <c r="AX41" s="299"/>
      <c r="AY41" s="300"/>
      <c r="AZ41" s="298">
        <f>AZ43+AZ44+AZ46+AZ49+AZ51+AZ45+AZ48+AZ50</f>
        <v>0</v>
      </c>
      <c r="BA41" s="299"/>
      <c r="BB41" s="299"/>
      <c r="BC41" s="299"/>
      <c r="BD41" s="299"/>
      <c r="BE41" s="299"/>
      <c r="BF41" s="299"/>
      <c r="BG41" s="300"/>
      <c r="BH41" s="298">
        <f>BH43+BH44+BH46+BH49+BH51+BH45+BH48+BH50</f>
        <v>0</v>
      </c>
      <c r="BI41" s="299"/>
      <c r="BJ41" s="299"/>
      <c r="BK41" s="299"/>
      <c r="BL41" s="299"/>
      <c r="BM41" s="299"/>
      <c r="BN41" s="299"/>
      <c r="BO41" s="300"/>
      <c r="BP41" s="298">
        <f>BP43+BP44+BP46+BP49+BP51+BP45+BP48+BP50</f>
        <v>0</v>
      </c>
      <c r="BQ41" s="299"/>
      <c r="BR41" s="299"/>
      <c r="BS41" s="299"/>
      <c r="BT41" s="299"/>
      <c r="BU41" s="299"/>
      <c r="BV41" s="299"/>
      <c r="BW41" s="300"/>
      <c r="BX41" s="298">
        <f>BX43+BX44+BX46+BX49+BX51+BX45+BX48+BX50</f>
        <v>0</v>
      </c>
      <c r="BY41" s="299"/>
      <c r="BZ41" s="299"/>
      <c r="CA41" s="299"/>
      <c r="CB41" s="299"/>
      <c r="CC41" s="299"/>
      <c r="CD41" s="299"/>
      <c r="CE41" s="300"/>
      <c r="CF41" s="298">
        <f>CF43+CF44+CF46+CF49+CF51+CF45+CF48+CF50</f>
        <v>0</v>
      </c>
      <c r="CG41" s="299"/>
      <c r="CH41" s="299"/>
      <c r="CI41" s="299"/>
      <c r="CJ41" s="299"/>
      <c r="CK41" s="299"/>
      <c r="CL41" s="299"/>
      <c r="CM41" s="300"/>
    </row>
    <row r="42" spans="1:91" s="9" customFormat="1" ht="12.75">
      <c r="A42" s="264" t="s">
        <v>65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6"/>
      <c r="S42" s="267"/>
      <c r="T42" s="267"/>
      <c r="U42" s="268"/>
      <c r="V42" s="269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1"/>
      <c r="AI42" s="309"/>
      <c r="AJ42" s="310"/>
      <c r="AK42" s="310"/>
      <c r="AL42" s="310"/>
      <c r="AM42" s="310"/>
      <c r="AN42" s="310"/>
      <c r="AO42" s="310"/>
      <c r="AP42" s="310"/>
      <c r="AQ42" s="311"/>
      <c r="AR42" s="309"/>
      <c r="AS42" s="310"/>
      <c r="AT42" s="310"/>
      <c r="AU42" s="310"/>
      <c r="AV42" s="310"/>
      <c r="AW42" s="310"/>
      <c r="AX42" s="310"/>
      <c r="AY42" s="311"/>
      <c r="AZ42" s="309"/>
      <c r="BA42" s="310"/>
      <c r="BB42" s="310"/>
      <c r="BC42" s="310"/>
      <c r="BD42" s="310"/>
      <c r="BE42" s="310"/>
      <c r="BF42" s="310"/>
      <c r="BG42" s="311"/>
      <c r="BH42" s="309"/>
      <c r="BI42" s="310"/>
      <c r="BJ42" s="310"/>
      <c r="BK42" s="310"/>
      <c r="BL42" s="310"/>
      <c r="BM42" s="310"/>
      <c r="BN42" s="310"/>
      <c r="BO42" s="311"/>
      <c r="BP42" s="309"/>
      <c r="BQ42" s="310"/>
      <c r="BR42" s="310"/>
      <c r="BS42" s="310"/>
      <c r="BT42" s="310"/>
      <c r="BU42" s="310"/>
      <c r="BV42" s="310"/>
      <c r="BW42" s="311"/>
      <c r="BX42" s="309"/>
      <c r="BY42" s="310"/>
      <c r="BZ42" s="310"/>
      <c r="CA42" s="310"/>
      <c r="CB42" s="310"/>
      <c r="CC42" s="310"/>
      <c r="CD42" s="310"/>
      <c r="CE42" s="311"/>
      <c r="CF42" s="309"/>
      <c r="CG42" s="310"/>
      <c r="CH42" s="310"/>
      <c r="CI42" s="310"/>
      <c r="CJ42" s="310"/>
      <c r="CK42" s="310"/>
      <c r="CL42" s="310"/>
      <c r="CM42" s="312"/>
    </row>
    <row r="43" spans="1:91" s="9" customFormat="1" ht="12.75">
      <c r="A43" s="303" t="s">
        <v>244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235" t="s">
        <v>260</v>
      </c>
      <c r="S43" s="236"/>
      <c r="T43" s="236"/>
      <c r="U43" s="237"/>
      <c r="V43" s="241" t="s">
        <v>261</v>
      </c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7"/>
      <c r="AI43" s="243">
        <f aca="true" t="shared" si="0" ref="AI43:AI55">AR43+AZ43+BH43+BP43+BX43+CF43</f>
        <v>11400</v>
      </c>
      <c r="AJ43" s="244"/>
      <c r="AK43" s="244"/>
      <c r="AL43" s="244"/>
      <c r="AM43" s="244"/>
      <c r="AN43" s="244"/>
      <c r="AO43" s="244"/>
      <c r="AP43" s="244"/>
      <c r="AQ43" s="245"/>
      <c r="AR43" s="243">
        <v>11400</v>
      </c>
      <c r="AS43" s="244"/>
      <c r="AT43" s="244"/>
      <c r="AU43" s="244"/>
      <c r="AV43" s="244"/>
      <c r="AW43" s="244"/>
      <c r="AX43" s="244"/>
      <c r="AY43" s="245"/>
      <c r="AZ43" s="243"/>
      <c r="BA43" s="244"/>
      <c r="BB43" s="244"/>
      <c r="BC43" s="244"/>
      <c r="BD43" s="244"/>
      <c r="BE43" s="244"/>
      <c r="BF43" s="244"/>
      <c r="BG43" s="245"/>
      <c r="BH43" s="243"/>
      <c r="BI43" s="244"/>
      <c r="BJ43" s="244"/>
      <c r="BK43" s="244"/>
      <c r="BL43" s="244"/>
      <c r="BM43" s="244"/>
      <c r="BN43" s="244"/>
      <c r="BO43" s="245"/>
      <c r="BP43" s="243"/>
      <c r="BQ43" s="244"/>
      <c r="BR43" s="244"/>
      <c r="BS43" s="244"/>
      <c r="BT43" s="244"/>
      <c r="BU43" s="244"/>
      <c r="BV43" s="244"/>
      <c r="BW43" s="245"/>
      <c r="BX43" s="243"/>
      <c r="BY43" s="244"/>
      <c r="BZ43" s="244"/>
      <c r="CA43" s="244"/>
      <c r="CB43" s="244"/>
      <c r="CC43" s="244"/>
      <c r="CD43" s="244"/>
      <c r="CE43" s="245"/>
      <c r="CF43" s="243"/>
      <c r="CG43" s="244"/>
      <c r="CH43" s="244"/>
      <c r="CI43" s="244"/>
      <c r="CJ43" s="244"/>
      <c r="CK43" s="244"/>
      <c r="CL43" s="244"/>
      <c r="CM43" s="302"/>
    </row>
    <row r="44" spans="1:91" s="9" customFormat="1" ht="15" customHeight="1">
      <c r="A44" s="304" t="s">
        <v>245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235" t="s">
        <v>256</v>
      </c>
      <c r="S44" s="236"/>
      <c r="T44" s="236"/>
      <c r="U44" s="237"/>
      <c r="V44" s="305" t="s">
        <v>262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243">
        <f t="shared" si="0"/>
        <v>0</v>
      </c>
      <c r="AJ44" s="244"/>
      <c r="AK44" s="244"/>
      <c r="AL44" s="244"/>
      <c r="AM44" s="244"/>
      <c r="AN44" s="244"/>
      <c r="AO44" s="244"/>
      <c r="AP44" s="244"/>
      <c r="AQ44" s="245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</row>
    <row r="45" spans="1:91" s="9" customFormat="1" ht="15" customHeight="1">
      <c r="A45" s="304" t="s">
        <v>245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235" t="s">
        <v>260</v>
      </c>
      <c r="S45" s="236"/>
      <c r="T45" s="236"/>
      <c r="U45" s="237"/>
      <c r="V45" s="305" t="s">
        <v>262</v>
      </c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243">
        <f t="shared" si="0"/>
        <v>39004</v>
      </c>
      <c r="AJ45" s="244"/>
      <c r="AK45" s="244"/>
      <c r="AL45" s="244"/>
      <c r="AM45" s="244"/>
      <c r="AN45" s="244"/>
      <c r="AO45" s="244"/>
      <c r="AP45" s="244"/>
      <c r="AQ45" s="245"/>
      <c r="AR45" s="306">
        <v>39004</v>
      </c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</row>
    <row r="46" spans="1:91" s="9" customFormat="1" ht="12.75">
      <c r="A46" s="313" t="s">
        <v>246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5" t="s">
        <v>260</v>
      </c>
      <c r="S46" s="236"/>
      <c r="T46" s="236"/>
      <c r="U46" s="237"/>
      <c r="V46" s="305" t="s">
        <v>263</v>
      </c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243">
        <f t="shared" si="0"/>
        <v>864706.28</v>
      </c>
      <c r="AJ46" s="244"/>
      <c r="AK46" s="244"/>
      <c r="AL46" s="244"/>
      <c r="AM46" s="244"/>
      <c r="AN46" s="244"/>
      <c r="AO46" s="244"/>
      <c r="AP46" s="244"/>
      <c r="AQ46" s="245"/>
      <c r="AR46" s="306">
        <v>864706.28</v>
      </c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</row>
    <row r="47" spans="1:91" s="9" customFormat="1" ht="22.5" customHeight="1">
      <c r="A47" s="304" t="s">
        <v>324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235" t="s">
        <v>260</v>
      </c>
      <c r="S47" s="236"/>
      <c r="T47" s="236"/>
      <c r="U47" s="237"/>
      <c r="V47" s="305" t="s">
        <v>325</v>
      </c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243">
        <f t="shared" si="0"/>
        <v>0</v>
      </c>
      <c r="AJ47" s="244"/>
      <c r="AK47" s="244"/>
      <c r="AL47" s="244"/>
      <c r="AM47" s="244"/>
      <c r="AN47" s="244"/>
      <c r="AO47" s="244"/>
      <c r="AP47" s="244"/>
      <c r="AQ47" s="245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</row>
    <row r="48" spans="1:91" s="9" customFormat="1" ht="25.5" customHeight="1">
      <c r="A48" s="304" t="s">
        <v>247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235" t="s">
        <v>273</v>
      </c>
      <c r="S48" s="236"/>
      <c r="T48" s="236"/>
      <c r="U48" s="237"/>
      <c r="V48" s="305" t="s">
        <v>264</v>
      </c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243">
        <f t="shared" si="0"/>
        <v>0</v>
      </c>
      <c r="AJ48" s="244"/>
      <c r="AK48" s="244"/>
      <c r="AL48" s="244"/>
      <c r="AM48" s="244"/>
      <c r="AN48" s="244"/>
      <c r="AO48" s="244"/>
      <c r="AP48" s="244"/>
      <c r="AQ48" s="245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</row>
    <row r="49" spans="1:91" s="9" customFormat="1" ht="25.5" customHeight="1">
      <c r="A49" s="304" t="s">
        <v>247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235" t="s">
        <v>260</v>
      </c>
      <c r="S49" s="236"/>
      <c r="T49" s="236"/>
      <c r="U49" s="237"/>
      <c r="V49" s="305" t="s">
        <v>264</v>
      </c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243">
        <f t="shared" si="0"/>
        <v>89772.04</v>
      </c>
      <c r="AJ49" s="244"/>
      <c r="AK49" s="244"/>
      <c r="AL49" s="244"/>
      <c r="AM49" s="244"/>
      <c r="AN49" s="244"/>
      <c r="AO49" s="244"/>
      <c r="AP49" s="244"/>
      <c r="AQ49" s="245"/>
      <c r="AR49" s="306">
        <v>89772.04</v>
      </c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</row>
    <row r="50" spans="1:91" s="9" customFormat="1" ht="15" customHeight="1">
      <c r="A50" s="304" t="s">
        <v>248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235" t="s">
        <v>273</v>
      </c>
      <c r="S50" s="236"/>
      <c r="T50" s="236"/>
      <c r="U50" s="237"/>
      <c r="V50" s="305" t="s">
        <v>265</v>
      </c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243">
        <f t="shared" si="0"/>
        <v>0</v>
      </c>
      <c r="AJ50" s="244"/>
      <c r="AK50" s="244"/>
      <c r="AL50" s="244"/>
      <c r="AM50" s="244"/>
      <c r="AN50" s="244"/>
      <c r="AO50" s="244"/>
      <c r="AP50" s="244"/>
      <c r="AQ50" s="245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</row>
    <row r="51" spans="1:91" s="9" customFormat="1" ht="15" customHeight="1">
      <c r="A51" s="304" t="s">
        <v>248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235" t="s">
        <v>260</v>
      </c>
      <c r="S51" s="236"/>
      <c r="T51" s="236"/>
      <c r="U51" s="237"/>
      <c r="V51" s="305" t="s">
        <v>265</v>
      </c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243">
        <f t="shared" si="0"/>
        <v>1063517.11</v>
      </c>
      <c r="AJ51" s="244"/>
      <c r="AK51" s="244"/>
      <c r="AL51" s="244"/>
      <c r="AM51" s="244"/>
      <c r="AN51" s="244"/>
      <c r="AO51" s="244"/>
      <c r="AP51" s="244"/>
      <c r="AQ51" s="245"/>
      <c r="AR51" s="306">
        <v>1063517.11</v>
      </c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</row>
    <row r="52" spans="1:91" s="9" customFormat="1" ht="15" customHeight="1">
      <c r="A52" s="314" t="s">
        <v>326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235" t="s">
        <v>260</v>
      </c>
      <c r="S52" s="236"/>
      <c r="T52" s="236"/>
      <c r="U52" s="237"/>
      <c r="V52" s="305" t="s">
        <v>327</v>
      </c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243">
        <f t="shared" si="0"/>
        <v>0</v>
      </c>
      <c r="AJ52" s="244"/>
      <c r="AK52" s="244"/>
      <c r="AL52" s="244"/>
      <c r="AM52" s="244"/>
      <c r="AN52" s="244"/>
      <c r="AO52" s="244"/>
      <c r="AP52" s="244"/>
      <c r="AQ52" s="245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</row>
    <row r="53" spans="1:91" s="9" customFormat="1" ht="28.5" customHeight="1">
      <c r="A53" s="314" t="s">
        <v>328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235" t="s">
        <v>273</v>
      </c>
      <c r="S53" s="236"/>
      <c r="T53" s="236"/>
      <c r="U53" s="237"/>
      <c r="V53" s="305" t="s">
        <v>320</v>
      </c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243">
        <f t="shared" si="0"/>
        <v>0</v>
      </c>
      <c r="AJ53" s="244"/>
      <c r="AK53" s="244"/>
      <c r="AL53" s="244"/>
      <c r="AM53" s="244"/>
      <c r="AN53" s="244"/>
      <c r="AO53" s="244"/>
      <c r="AP53" s="244"/>
      <c r="AQ53" s="245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</row>
    <row r="54" spans="1:91" s="9" customFormat="1" ht="29.25" customHeight="1">
      <c r="A54" s="314" t="s">
        <v>328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235" t="s">
        <v>260</v>
      </c>
      <c r="S54" s="236"/>
      <c r="T54" s="236"/>
      <c r="U54" s="237"/>
      <c r="V54" s="305" t="s">
        <v>320</v>
      </c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243">
        <f t="shared" si="0"/>
        <v>35567.4</v>
      </c>
      <c r="AJ54" s="244"/>
      <c r="AK54" s="244"/>
      <c r="AL54" s="244"/>
      <c r="AM54" s="244"/>
      <c r="AN54" s="244"/>
      <c r="AO54" s="244"/>
      <c r="AP54" s="244"/>
      <c r="AQ54" s="245"/>
      <c r="AR54" s="306">
        <v>35567.4</v>
      </c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</row>
    <row r="55" spans="1:91" s="9" customFormat="1" ht="27.75" customHeight="1">
      <c r="A55" s="314" t="s">
        <v>329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5"/>
      <c r="S55" s="315"/>
      <c r="T55" s="315"/>
      <c r="U55" s="315"/>
      <c r="V55" s="315" t="s">
        <v>330</v>
      </c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08">
        <f t="shared" si="0"/>
        <v>21012.84</v>
      </c>
      <c r="AJ55" s="308"/>
      <c r="AK55" s="308"/>
      <c r="AL55" s="308"/>
      <c r="AM55" s="308"/>
      <c r="AN55" s="308"/>
      <c r="AO55" s="308"/>
      <c r="AP55" s="308"/>
      <c r="AQ55" s="308"/>
      <c r="AR55" s="308">
        <f>AR56+AR58+AR57</f>
        <v>20112.84</v>
      </c>
      <c r="AS55" s="308"/>
      <c r="AT55" s="308"/>
      <c r="AU55" s="308"/>
      <c r="AV55" s="308"/>
      <c r="AW55" s="308"/>
      <c r="AX55" s="308"/>
      <c r="AY55" s="308"/>
      <c r="AZ55" s="308">
        <f>AZ57</f>
        <v>900</v>
      </c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</row>
    <row r="56" spans="1:91" s="78" customFormat="1" ht="39" customHeight="1">
      <c r="A56" s="314" t="s">
        <v>331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6" t="s">
        <v>255</v>
      </c>
      <c r="S56" s="316"/>
      <c r="T56" s="316"/>
      <c r="U56" s="316"/>
      <c r="V56" s="316" t="s">
        <v>321</v>
      </c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7">
        <f>AR56+AZ56+BH56+BP56+BX56+CF56</f>
        <v>20112.84</v>
      </c>
      <c r="AJ56" s="317"/>
      <c r="AK56" s="317"/>
      <c r="AL56" s="317"/>
      <c r="AM56" s="317"/>
      <c r="AN56" s="317"/>
      <c r="AO56" s="317"/>
      <c r="AP56" s="317"/>
      <c r="AQ56" s="317"/>
      <c r="AR56" s="317">
        <v>20112.84</v>
      </c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</row>
    <row r="57" spans="1:91" s="78" customFormat="1" ht="33" customHeight="1">
      <c r="A57" s="314" t="s">
        <v>331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6" t="s">
        <v>256</v>
      </c>
      <c r="S57" s="316"/>
      <c r="T57" s="316"/>
      <c r="U57" s="316"/>
      <c r="V57" s="316" t="s">
        <v>321</v>
      </c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7">
        <f>AR57+AZ57+BH57+BP57+BX57+CF57</f>
        <v>900</v>
      </c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>
        <v>900</v>
      </c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</row>
    <row r="58" spans="1:91" s="78" customFormat="1" ht="41.25" customHeight="1">
      <c r="A58" s="314" t="s">
        <v>331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6" t="s">
        <v>272</v>
      </c>
      <c r="S58" s="316"/>
      <c r="T58" s="316"/>
      <c r="U58" s="316"/>
      <c r="V58" s="316" t="s">
        <v>321</v>
      </c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7">
        <f>AR58+AZ58+BH58+BP58+BX58+CF58</f>
        <v>0</v>
      </c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</row>
    <row r="59" spans="1:91" s="9" customFormat="1" ht="15.75" customHeight="1">
      <c r="A59" s="318" t="s">
        <v>267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5"/>
      <c r="S59" s="315"/>
      <c r="T59" s="315"/>
      <c r="U59" s="315"/>
      <c r="V59" s="315" t="s">
        <v>266</v>
      </c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08">
        <f>AI61+AI62+AI63+AI65+AI64</f>
        <v>38876.75</v>
      </c>
      <c r="AJ59" s="308"/>
      <c r="AK59" s="308"/>
      <c r="AL59" s="308"/>
      <c r="AM59" s="308"/>
      <c r="AN59" s="308"/>
      <c r="AO59" s="308"/>
      <c r="AP59" s="308"/>
      <c r="AQ59" s="308"/>
      <c r="AR59" s="308">
        <f>AR61+AR62+AR63+AR65+AR67+AR64</f>
        <v>38876.75</v>
      </c>
      <c r="AS59" s="308"/>
      <c r="AT59" s="308"/>
      <c r="AU59" s="308"/>
      <c r="AV59" s="308"/>
      <c r="AW59" s="308"/>
      <c r="AX59" s="308"/>
      <c r="AY59" s="308"/>
      <c r="AZ59" s="308">
        <f>AZ61+AZ62+AZ63+AZ65+AZ67+AZ66+AZ68</f>
        <v>0</v>
      </c>
      <c r="BA59" s="308"/>
      <c r="BB59" s="308"/>
      <c r="BC59" s="308"/>
      <c r="BD59" s="308"/>
      <c r="BE59" s="308"/>
      <c r="BF59" s="308"/>
      <c r="BG59" s="308"/>
      <c r="BH59" s="308">
        <f>BH61+BH62+BH63+BH65+BH67</f>
        <v>0</v>
      </c>
      <c r="BI59" s="308"/>
      <c r="BJ59" s="308"/>
      <c r="BK59" s="308"/>
      <c r="BL59" s="308"/>
      <c r="BM59" s="308"/>
      <c r="BN59" s="308"/>
      <c r="BO59" s="308"/>
      <c r="BP59" s="308">
        <f>BP61+BP62+BP63+BP65+BP67</f>
        <v>0</v>
      </c>
      <c r="BQ59" s="308"/>
      <c r="BR59" s="308"/>
      <c r="BS59" s="308"/>
      <c r="BT59" s="308"/>
      <c r="BU59" s="308"/>
      <c r="BV59" s="308"/>
      <c r="BW59" s="308"/>
      <c r="BX59" s="308">
        <f>BX61+BX62+BX63+BX65+BX67</f>
        <v>0</v>
      </c>
      <c r="BY59" s="308"/>
      <c r="BZ59" s="308"/>
      <c r="CA59" s="308"/>
      <c r="CB59" s="308"/>
      <c r="CC59" s="308"/>
      <c r="CD59" s="308"/>
      <c r="CE59" s="308"/>
      <c r="CF59" s="308">
        <f>CF61+CF62+CF63+CF65+CF67</f>
        <v>0</v>
      </c>
      <c r="CG59" s="308"/>
      <c r="CH59" s="308"/>
      <c r="CI59" s="308"/>
      <c r="CJ59" s="308"/>
      <c r="CK59" s="308"/>
      <c r="CL59" s="308"/>
      <c r="CM59" s="308"/>
    </row>
    <row r="60" spans="1:91" s="78" customFormat="1" ht="15.75" customHeight="1">
      <c r="A60" s="319" t="s">
        <v>65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</row>
    <row r="61" spans="1:91" s="78" customFormat="1" ht="15.75" customHeight="1">
      <c r="A61" s="320" t="s">
        <v>332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16" t="s">
        <v>271</v>
      </c>
      <c r="S61" s="316"/>
      <c r="T61" s="316"/>
      <c r="U61" s="316"/>
      <c r="V61" s="316" t="s">
        <v>315</v>
      </c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7">
        <f>AR61+AZ61+BH61+BP61+BX61+CF61</f>
        <v>0</v>
      </c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</row>
    <row r="62" spans="1:91" s="78" customFormat="1" ht="15.75" customHeight="1">
      <c r="A62" s="320" t="s">
        <v>332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16" t="s">
        <v>268</v>
      </c>
      <c r="S62" s="316"/>
      <c r="T62" s="316"/>
      <c r="U62" s="316"/>
      <c r="V62" s="316" t="s">
        <v>315</v>
      </c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7">
        <f>AR62+AZ62+BH62+BP62+BX62+CF62</f>
        <v>38876.75</v>
      </c>
      <c r="AJ62" s="317"/>
      <c r="AK62" s="317"/>
      <c r="AL62" s="317"/>
      <c r="AM62" s="317"/>
      <c r="AN62" s="317"/>
      <c r="AO62" s="317"/>
      <c r="AP62" s="317"/>
      <c r="AQ62" s="317"/>
      <c r="AR62" s="317">
        <v>38876.75</v>
      </c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</row>
    <row r="63" spans="1:91" s="78" customFormat="1" ht="15.75" customHeight="1">
      <c r="A63" s="320" t="s">
        <v>332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16" t="s">
        <v>269</v>
      </c>
      <c r="S63" s="316"/>
      <c r="T63" s="316"/>
      <c r="U63" s="316"/>
      <c r="V63" s="316" t="s">
        <v>315</v>
      </c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7">
        <f>AR63+AZ63+BH63+BP63+BX63+CF63</f>
        <v>0</v>
      </c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</row>
    <row r="64" spans="1:91" s="78" customFormat="1" ht="15.75" customHeight="1">
      <c r="A64" s="320" t="s">
        <v>332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16" t="s">
        <v>270</v>
      </c>
      <c r="S64" s="316"/>
      <c r="T64" s="316"/>
      <c r="U64" s="316"/>
      <c r="V64" s="316" t="s">
        <v>315</v>
      </c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7">
        <f>AR64+AZ64+BH64+BP64+BX64+CF64</f>
        <v>0</v>
      </c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</row>
    <row r="65" spans="1:91" s="78" customFormat="1" ht="15.75" customHeight="1" hidden="1">
      <c r="A65" s="320" t="s">
        <v>249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16" t="s">
        <v>269</v>
      </c>
      <c r="S65" s="316"/>
      <c r="T65" s="316"/>
      <c r="U65" s="316"/>
      <c r="V65" s="316" t="s">
        <v>266</v>
      </c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</row>
    <row r="66" spans="1:91" s="78" customFormat="1" ht="15.75" customHeight="1" hidden="1">
      <c r="A66" s="320" t="s">
        <v>249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16" t="s">
        <v>270</v>
      </c>
      <c r="S66" s="316"/>
      <c r="T66" s="316"/>
      <c r="U66" s="316"/>
      <c r="V66" s="316" t="s">
        <v>266</v>
      </c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</row>
    <row r="67" spans="1:91" s="78" customFormat="1" ht="15.75" customHeight="1" hidden="1">
      <c r="A67" s="320" t="s">
        <v>249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16" t="s">
        <v>270</v>
      </c>
      <c r="S67" s="316"/>
      <c r="T67" s="316"/>
      <c r="U67" s="316"/>
      <c r="V67" s="316" t="s">
        <v>315</v>
      </c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</row>
    <row r="68" spans="1:91" s="78" customFormat="1" ht="15.75" customHeight="1" hidden="1">
      <c r="A68" s="320" t="s">
        <v>249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16" t="s">
        <v>270</v>
      </c>
      <c r="S68" s="316"/>
      <c r="T68" s="316"/>
      <c r="U68" s="316"/>
      <c r="V68" s="316" t="s">
        <v>316</v>
      </c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</row>
    <row r="69" spans="1:91" s="9" customFormat="1" ht="34.5" customHeight="1">
      <c r="A69" s="321" t="s">
        <v>250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08">
        <f>AI71+AI81+AI72+AI73+AI74+AI75+AI76+AI77+AI78+AI79+AI80+AI82</f>
        <v>2424005.2600000002</v>
      </c>
      <c r="AJ69" s="308"/>
      <c r="AK69" s="308"/>
      <c r="AL69" s="308"/>
      <c r="AM69" s="308"/>
      <c r="AN69" s="308"/>
      <c r="AO69" s="308"/>
      <c r="AP69" s="308"/>
      <c r="AQ69" s="308"/>
      <c r="AR69" s="308">
        <f>AR71+AR81+AR72+AR73+AR74+AR75+AR76+AR77+AR78+AR79+AR80+AR82</f>
        <v>775010.26</v>
      </c>
      <c r="AS69" s="308"/>
      <c r="AT69" s="308"/>
      <c r="AU69" s="308"/>
      <c r="AV69" s="308"/>
      <c r="AW69" s="308"/>
      <c r="AX69" s="308"/>
      <c r="AY69" s="308"/>
      <c r="AZ69" s="308">
        <f>AZ71+AZ81</f>
        <v>0</v>
      </c>
      <c r="BA69" s="308"/>
      <c r="BB69" s="308"/>
      <c r="BC69" s="308"/>
      <c r="BD69" s="308"/>
      <c r="BE69" s="308"/>
      <c r="BF69" s="308"/>
      <c r="BG69" s="308"/>
      <c r="BH69" s="308">
        <f>BH71+BH81</f>
        <v>0</v>
      </c>
      <c r="BI69" s="308"/>
      <c r="BJ69" s="308"/>
      <c r="BK69" s="308"/>
      <c r="BL69" s="308"/>
      <c r="BM69" s="308"/>
      <c r="BN69" s="308"/>
      <c r="BO69" s="308"/>
      <c r="BP69" s="308">
        <f>BP71+BP81</f>
        <v>0</v>
      </c>
      <c r="BQ69" s="308"/>
      <c r="BR69" s="308"/>
      <c r="BS69" s="308"/>
      <c r="BT69" s="308"/>
      <c r="BU69" s="308"/>
      <c r="BV69" s="308"/>
      <c r="BW69" s="308"/>
      <c r="BX69" s="308">
        <f>BX71+BX81+BX72+BX73+BX74+BX75+BX76+BX77+BX78+BX79+BX80+BX82</f>
        <v>1648995</v>
      </c>
      <c r="BY69" s="308"/>
      <c r="BZ69" s="308"/>
      <c r="CA69" s="308"/>
      <c r="CB69" s="308"/>
      <c r="CC69" s="308"/>
      <c r="CD69" s="308"/>
      <c r="CE69" s="308"/>
      <c r="CF69" s="308">
        <f>CF71+CF81</f>
        <v>0</v>
      </c>
      <c r="CG69" s="308"/>
      <c r="CH69" s="308"/>
      <c r="CI69" s="308"/>
      <c r="CJ69" s="308"/>
      <c r="CK69" s="308"/>
      <c r="CL69" s="308"/>
      <c r="CM69" s="308"/>
    </row>
    <row r="70" spans="1:91" s="9" customFormat="1" ht="12.75">
      <c r="A70" s="322" t="s">
        <v>65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238"/>
      <c r="S70" s="239"/>
      <c r="T70" s="239"/>
      <c r="U70" s="240"/>
      <c r="V70" s="242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40"/>
      <c r="AI70" s="246"/>
      <c r="AJ70" s="247"/>
      <c r="AK70" s="247"/>
      <c r="AL70" s="247"/>
      <c r="AM70" s="247"/>
      <c r="AN70" s="247"/>
      <c r="AO70" s="247"/>
      <c r="AP70" s="247"/>
      <c r="AQ70" s="248"/>
      <c r="AR70" s="246"/>
      <c r="AS70" s="247"/>
      <c r="AT70" s="247"/>
      <c r="AU70" s="247"/>
      <c r="AV70" s="247"/>
      <c r="AW70" s="247"/>
      <c r="AX70" s="247"/>
      <c r="AY70" s="248"/>
      <c r="AZ70" s="246"/>
      <c r="BA70" s="247"/>
      <c r="BB70" s="247"/>
      <c r="BC70" s="247"/>
      <c r="BD70" s="247"/>
      <c r="BE70" s="247"/>
      <c r="BF70" s="247"/>
      <c r="BG70" s="248"/>
      <c r="BH70" s="246"/>
      <c r="BI70" s="247"/>
      <c r="BJ70" s="247"/>
      <c r="BK70" s="247"/>
      <c r="BL70" s="247"/>
      <c r="BM70" s="247"/>
      <c r="BN70" s="247"/>
      <c r="BO70" s="248"/>
      <c r="BP70" s="246"/>
      <c r="BQ70" s="247"/>
      <c r="BR70" s="247"/>
      <c r="BS70" s="247"/>
      <c r="BT70" s="247"/>
      <c r="BU70" s="247"/>
      <c r="BV70" s="247"/>
      <c r="BW70" s="248"/>
      <c r="BX70" s="246"/>
      <c r="BY70" s="247"/>
      <c r="BZ70" s="247"/>
      <c r="CA70" s="247"/>
      <c r="CB70" s="247"/>
      <c r="CC70" s="247"/>
      <c r="CD70" s="247"/>
      <c r="CE70" s="248"/>
      <c r="CF70" s="246"/>
      <c r="CG70" s="247"/>
      <c r="CH70" s="247"/>
      <c r="CI70" s="247"/>
      <c r="CJ70" s="247"/>
      <c r="CK70" s="247"/>
      <c r="CL70" s="247"/>
      <c r="CM70" s="323"/>
    </row>
    <row r="71" spans="1:91" s="9" customFormat="1" ht="27" customHeight="1">
      <c r="A71" s="324" t="s">
        <v>251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238" t="s">
        <v>260</v>
      </c>
      <c r="S71" s="239"/>
      <c r="T71" s="239"/>
      <c r="U71" s="240"/>
      <c r="V71" s="242" t="s">
        <v>95</v>
      </c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40"/>
      <c r="AI71" s="246">
        <f aca="true" t="shared" si="1" ref="AI71:AI82">AR71+AZ71+BH71+BP71+BX71+CF71</f>
        <v>0</v>
      </c>
      <c r="AJ71" s="247"/>
      <c r="AK71" s="247"/>
      <c r="AL71" s="247"/>
      <c r="AM71" s="247"/>
      <c r="AN71" s="247"/>
      <c r="AO71" s="247"/>
      <c r="AP71" s="247"/>
      <c r="AQ71" s="248"/>
      <c r="AR71" s="246"/>
      <c r="AS71" s="247"/>
      <c r="AT71" s="247"/>
      <c r="AU71" s="247"/>
      <c r="AV71" s="247"/>
      <c r="AW71" s="247"/>
      <c r="AX71" s="247"/>
      <c r="AY71" s="248"/>
      <c r="AZ71" s="246"/>
      <c r="BA71" s="247"/>
      <c r="BB71" s="247"/>
      <c r="BC71" s="247"/>
      <c r="BD71" s="247"/>
      <c r="BE71" s="247"/>
      <c r="BF71" s="247"/>
      <c r="BG71" s="248"/>
      <c r="BH71" s="246"/>
      <c r="BI71" s="247"/>
      <c r="BJ71" s="247"/>
      <c r="BK71" s="247"/>
      <c r="BL71" s="247"/>
      <c r="BM71" s="247"/>
      <c r="BN71" s="247"/>
      <c r="BO71" s="248"/>
      <c r="BP71" s="246"/>
      <c r="BQ71" s="247"/>
      <c r="BR71" s="247"/>
      <c r="BS71" s="247"/>
      <c r="BT71" s="247"/>
      <c r="BU71" s="247"/>
      <c r="BV71" s="247"/>
      <c r="BW71" s="248"/>
      <c r="BX71" s="246"/>
      <c r="BY71" s="247"/>
      <c r="BZ71" s="247"/>
      <c r="CA71" s="247"/>
      <c r="CB71" s="247"/>
      <c r="CC71" s="247"/>
      <c r="CD71" s="247"/>
      <c r="CE71" s="248"/>
      <c r="CF71" s="246"/>
      <c r="CG71" s="247"/>
      <c r="CH71" s="247"/>
      <c r="CI71" s="247"/>
      <c r="CJ71" s="247"/>
      <c r="CK71" s="247"/>
      <c r="CL71" s="247"/>
      <c r="CM71" s="323"/>
    </row>
    <row r="72" spans="1:91" s="9" customFormat="1" ht="27" customHeight="1">
      <c r="A72" s="324" t="s">
        <v>252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238" t="s">
        <v>260</v>
      </c>
      <c r="S72" s="239"/>
      <c r="T72" s="239"/>
      <c r="U72" s="240"/>
      <c r="V72" s="242" t="s">
        <v>274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40"/>
      <c r="AI72" s="246">
        <f t="shared" si="1"/>
        <v>0</v>
      </c>
      <c r="AJ72" s="247"/>
      <c r="AK72" s="247"/>
      <c r="AL72" s="247"/>
      <c r="AM72" s="247"/>
      <c r="AN72" s="247"/>
      <c r="AO72" s="247"/>
      <c r="AP72" s="247"/>
      <c r="AQ72" s="248"/>
      <c r="AR72" s="246"/>
      <c r="AS72" s="247"/>
      <c r="AT72" s="247"/>
      <c r="AU72" s="247"/>
      <c r="AV72" s="247"/>
      <c r="AW72" s="247"/>
      <c r="AX72" s="247"/>
      <c r="AY72" s="248"/>
      <c r="AZ72" s="246"/>
      <c r="BA72" s="247"/>
      <c r="BB72" s="247"/>
      <c r="BC72" s="247"/>
      <c r="BD72" s="247"/>
      <c r="BE72" s="247"/>
      <c r="BF72" s="247"/>
      <c r="BG72" s="248"/>
      <c r="BH72" s="246"/>
      <c r="BI72" s="247"/>
      <c r="BJ72" s="247"/>
      <c r="BK72" s="247"/>
      <c r="BL72" s="247"/>
      <c r="BM72" s="247"/>
      <c r="BN72" s="247"/>
      <c r="BO72" s="248"/>
      <c r="BP72" s="246"/>
      <c r="BQ72" s="247"/>
      <c r="BR72" s="247"/>
      <c r="BS72" s="247"/>
      <c r="BT72" s="247"/>
      <c r="BU72" s="247"/>
      <c r="BV72" s="247"/>
      <c r="BW72" s="248"/>
      <c r="BX72" s="246"/>
      <c r="BY72" s="247"/>
      <c r="BZ72" s="247"/>
      <c r="CA72" s="247"/>
      <c r="CB72" s="247"/>
      <c r="CC72" s="247"/>
      <c r="CD72" s="247"/>
      <c r="CE72" s="248"/>
      <c r="CF72" s="246"/>
      <c r="CG72" s="247"/>
      <c r="CH72" s="247"/>
      <c r="CI72" s="247"/>
      <c r="CJ72" s="247"/>
      <c r="CK72" s="247"/>
      <c r="CL72" s="247"/>
      <c r="CM72" s="323"/>
    </row>
    <row r="73" spans="1:91" s="9" customFormat="1" ht="39.75" customHeight="1">
      <c r="A73" s="324" t="s">
        <v>333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238" t="s">
        <v>260</v>
      </c>
      <c r="S73" s="239"/>
      <c r="T73" s="239"/>
      <c r="U73" s="240"/>
      <c r="V73" s="242" t="s">
        <v>334</v>
      </c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40"/>
      <c r="AI73" s="246">
        <f t="shared" si="1"/>
        <v>2147.48</v>
      </c>
      <c r="AJ73" s="247"/>
      <c r="AK73" s="247"/>
      <c r="AL73" s="247"/>
      <c r="AM73" s="247"/>
      <c r="AN73" s="247"/>
      <c r="AO73" s="247"/>
      <c r="AP73" s="247"/>
      <c r="AQ73" s="248"/>
      <c r="AR73" s="246">
        <v>2147.48</v>
      </c>
      <c r="AS73" s="247"/>
      <c r="AT73" s="247"/>
      <c r="AU73" s="247"/>
      <c r="AV73" s="247"/>
      <c r="AW73" s="247"/>
      <c r="AX73" s="247"/>
      <c r="AY73" s="248"/>
      <c r="AZ73" s="246"/>
      <c r="BA73" s="247"/>
      <c r="BB73" s="247"/>
      <c r="BC73" s="247"/>
      <c r="BD73" s="247"/>
      <c r="BE73" s="247"/>
      <c r="BF73" s="247"/>
      <c r="BG73" s="248"/>
      <c r="BH73" s="246"/>
      <c r="BI73" s="247"/>
      <c r="BJ73" s="247"/>
      <c r="BK73" s="247"/>
      <c r="BL73" s="247"/>
      <c r="BM73" s="247"/>
      <c r="BN73" s="247"/>
      <c r="BO73" s="248"/>
      <c r="BP73" s="246"/>
      <c r="BQ73" s="247"/>
      <c r="BR73" s="247"/>
      <c r="BS73" s="247"/>
      <c r="BT73" s="247"/>
      <c r="BU73" s="247"/>
      <c r="BV73" s="247"/>
      <c r="BW73" s="248"/>
      <c r="BX73" s="246"/>
      <c r="BY73" s="247"/>
      <c r="BZ73" s="247"/>
      <c r="CA73" s="247"/>
      <c r="CB73" s="247"/>
      <c r="CC73" s="247"/>
      <c r="CD73" s="247"/>
      <c r="CE73" s="248"/>
      <c r="CF73" s="246"/>
      <c r="CG73" s="247"/>
      <c r="CH73" s="247"/>
      <c r="CI73" s="247"/>
      <c r="CJ73" s="247"/>
      <c r="CK73" s="247"/>
      <c r="CL73" s="247"/>
      <c r="CM73" s="323"/>
    </row>
    <row r="74" spans="1:91" s="9" customFormat="1" ht="27" customHeight="1">
      <c r="A74" s="324" t="s">
        <v>335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238" t="s">
        <v>260</v>
      </c>
      <c r="S74" s="239"/>
      <c r="T74" s="239"/>
      <c r="U74" s="240"/>
      <c r="V74" s="242" t="s">
        <v>336</v>
      </c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40"/>
      <c r="AI74" s="246">
        <f t="shared" si="1"/>
        <v>2193524.08</v>
      </c>
      <c r="AJ74" s="247"/>
      <c r="AK74" s="247"/>
      <c r="AL74" s="247"/>
      <c r="AM74" s="247"/>
      <c r="AN74" s="247"/>
      <c r="AO74" s="247"/>
      <c r="AP74" s="247"/>
      <c r="AQ74" s="248"/>
      <c r="AR74" s="246">
        <v>572480.08</v>
      </c>
      <c r="AS74" s="247"/>
      <c r="AT74" s="247"/>
      <c r="AU74" s="247"/>
      <c r="AV74" s="247"/>
      <c r="AW74" s="247"/>
      <c r="AX74" s="247"/>
      <c r="AY74" s="248"/>
      <c r="AZ74" s="246"/>
      <c r="BA74" s="247"/>
      <c r="BB74" s="247"/>
      <c r="BC74" s="247"/>
      <c r="BD74" s="247"/>
      <c r="BE74" s="247"/>
      <c r="BF74" s="247"/>
      <c r="BG74" s="248"/>
      <c r="BH74" s="246"/>
      <c r="BI74" s="247"/>
      <c r="BJ74" s="247"/>
      <c r="BK74" s="247"/>
      <c r="BL74" s="247"/>
      <c r="BM74" s="247"/>
      <c r="BN74" s="247"/>
      <c r="BO74" s="248"/>
      <c r="BP74" s="246"/>
      <c r="BQ74" s="247"/>
      <c r="BR74" s="247"/>
      <c r="BS74" s="247"/>
      <c r="BT74" s="247"/>
      <c r="BU74" s="247"/>
      <c r="BV74" s="247"/>
      <c r="BW74" s="248"/>
      <c r="BX74" s="246">
        <v>1621044</v>
      </c>
      <c r="BY74" s="247"/>
      <c r="BZ74" s="247"/>
      <c r="CA74" s="247"/>
      <c r="CB74" s="247"/>
      <c r="CC74" s="247"/>
      <c r="CD74" s="247"/>
      <c r="CE74" s="248"/>
      <c r="CF74" s="246"/>
      <c r="CG74" s="247"/>
      <c r="CH74" s="247"/>
      <c r="CI74" s="247"/>
      <c r="CJ74" s="247"/>
      <c r="CK74" s="247"/>
      <c r="CL74" s="247"/>
      <c r="CM74" s="323"/>
    </row>
    <row r="75" spans="1:91" s="9" customFormat="1" ht="36.75" customHeight="1">
      <c r="A75" s="324" t="s">
        <v>337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238" t="s">
        <v>260</v>
      </c>
      <c r="S75" s="239"/>
      <c r="T75" s="239"/>
      <c r="U75" s="240"/>
      <c r="V75" s="242" t="s">
        <v>338</v>
      </c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40"/>
      <c r="AI75" s="246">
        <f t="shared" si="1"/>
        <v>0</v>
      </c>
      <c r="AJ75" s="247"/>
      <c r="AK75" s="247"/>
      <c r="AL75" s="247"/>
      <c r="AM75" s="247"/>
      <c r="AN75" s="247"/>
      <c r="AO75" s="247"/>
      <c r="AP75" s="247"/>
      <c r="AQ75" s="248"/>
      <c r="AR75" s="246"/>
      <c r="AS75" s="247"/>
      <c r="AT75" s="247"/>
      <c r="AU75" s="247"/>
      <c r="AV75" s="247"/>
      <c r="AW75" s="247"/>
      <c r="AX75" s="247"/>
      <c r="AY75" s="248"/>
      <c r="AZ75" s="246"/>
      <c r="BA75" s="247"/>
      <c r="BB75" s="247"/>
      <c r="BC75" s="247"/>
      <c r="BD75" s="247"/>
      <c r="BE75" s="247"/>
      <c r="BF75" s="247"/>
      <c r="BG75" s="248"/>
      <c r="BH75" s="246"/>
      <c r="BI75" s="247"/>
      <c r="BJ75" s="247"/>
      <c r="BK75" s="247"/>
      <c r="BL75" s="247"/>
      <c r="BM75" s="247"/>
      <c r="BN75" s="247"/>
      <c r="BO75" s="248"/>
      <c r="BP75" s="246"/>
      <c r="BQ75" s="247"/>
      <c r="BR75" s="247"/>
      <c r="BS75" s="247"/>
      <c r="BT75" s="247"/>
      <c r="BU75" s="247"/>
      <c r="BV75" s="247"/>
      <c r="BW75" s="248"/>
      <c r="BX75" s="246"/>
      <c r="BY75" s="247"/>
      <c r="BZ75" s="247"/>
      <c r="CA75" s="247"/>
      <c r="CB75" s="247"/>
      <c r="CC75" s="247"/>
      <c r="CD75" s="247"/>
      <c r="CE75" s="248"/>
      <c r="CF75" s="246"/>
      <c r="CG75" s="247"/>
      <c r="CH75" s="247"/>
      <c r="CI75" s="247"/>
      <c r="CJ75" s="247"/>
      <c r="CK75" s="247"/>
      <c r="CL75" s="247"/>
      <c r="CM75" s="323"/>
    </row>
    <row r="76" spans="1:91" s="9" customFormat="1" ht="27" customHeight="1">
      <c r="A76" s="324" t="s">
        <v>339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238" t="s">
        <v>260</v>
      </c>
      <c r="S76" s="239"/>
      <c r="T76" s="239"/>
      <c r="U76" s="240"/>
      <c r="V76" s="242" t="s">
        <v>340</v>
      </c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40"/>
      <c r="AI76" s="246">
        <f t="shared" si="1"/>
        <v>0</v>
      </c>
      <c r="AJ76" s="247"/>
      <c r="AK76" s="247"/>
      <c r="AL76" s="247"/>
      <c r="AM76" s="247"/>
      <c r="AN76" s="247"/>
      <c r="AO76" s="247"/>
      <c r="AP76" s="247"/>
      <c r="AQ76" s="248"/>
      <c r="AR76" s="246"/>
      <c r="AS76" s="247"/>
      <c r="AT76" s="247"/>
      <c r="AU76" s="247"/>
      <c r="AV76" s="247"/>
      <c r="AW76" s="247"/>
      <c r="AX76" s="247"/>
      <c r="AY76" s="248"/>
      <c r="AZ76" s="246"/>
      <c r="BA76" s="247"/>
      <c r="BB76" s="247"/>
      <c r="BC76" s="247"/>
      <c r="BD76" s="247"/>
      <c r="BE76" s="247"/>
      <c r="BF76" s="247"/>
      <c r="BG76" s="248"/>
      <c r="BH76" s="246"/>
      <c r="BI76" s="247"/>
      <c r="BJ76" s="247"/>
      <c r="BK76" s="247"/>
      <c r="BL76" s="247"/>
      <c r="BM76" s="247"/>
      <c r="BN76" s="247"/>
      <c r="BO76" s="248"/>
      <c r="BP76" s="246"/>
      <c r="BQ76" s="247"/>
      <c r="BR76" s="247"/>
      <c r="BS76" s="247"/>
      <c r="BT76" s="247"/>
      <c r="BU76" s="247"/>
      <c r="BV76" s="247"/>
      <c r="BW76" s="248"/>
      <c r="BX76" s="246"/>
      <c r="BY76" s="247"/>
      <c r="BZ76" s="247"/>
      <c r="CA76" s="247"/>
      <c r="CB76" s="247"/>
      <c r="CC76" s="247"/>
      <c r="CD76" s="247"/>
      <c r="CE76" s="248"/>
      <c r="CF76" s="246"/>
      <c r="CG76" s="247"/>
      <c r="CH76" s="247"/>
      <c r="CI76" s="247"/>
      <c r="CJ76" s="247"/>
      <c r="CK76" s="247"/>
      <c r="CL76" s="247"/>
      <c r="CM76" s="323"/>
    </row>
    <row r="77" spans="1:91" s="9" customFormat="1" ht="27" customHeight="1">
      <c r="A77" s="324" t="s">
        <v>341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238" t="s">
        <v>260</v>
      </c>
      <c r="S77" s="239"/>
      <c r="T77" s="239"/>
      <c r="U77" s="240"/>
      <c r="V77" s="242" t="s">
        <v>342</v>
      </c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40"/>
      <c r="AI77" s="246">
        <f t="shared" si="1"/>
        <v>0</v>
      </c>
      <c r="AJ77" s="247"/>
      <c r="AK77" s="247"/>
      <c r="AL77" s="247"/>
      <c r="AM77" s="247"/>
      <c r="AN77" s="247"/>
      <c r="AO77" s="247"/>
      <c r="AP77" s="247"/>
      <c r="AQ77" s="248"/>
      <c r="AR77" s="246"/>
      <c r="AS77" s="247"/>
      <c r="AT77" s="247"/>
      <c r="AU77" s="247"/>
      <c r="AV77" s="247"/>
      <c r="AW77" s="247"/>
      <c r="AX77" s="247"/>
      <c r="AY77" s="248"/>
      <c r="AZ77" s="246"/>
      <c r="BA77" s="247"/>
      <c r="BB77" s="247"/>
      <c r="BC77" s="247"/>
      <c r="BD77" s="247"/>
      <c r="BE77" s="247"/>
      <c r="BF77" s="247"/>
      <c r="BG77" s="248"/>
      <c r="BH77" s="246"/>
      <c r="BI77" s="247"/>
      <c r="BJ77" s="247"/>
      <c r="BK77" s="247"/>
      <c r="BL77" s="247"/>
      <c r="BM77" s="247"/>
      <c r="BN77" s="247"/>
      <c r="BO77" s="248"/>
      <c r="BP77" s="246"/>
      <c r="BQ77" s="247"/>
      <c r="BR77" s="247"/>
      <c r="BS77" s="247"/>
      <c r="BT77" s="247"/>
      <c r="BU77" s="247"/>
      <c r="BV77" s="247"/>
      <c r="BW77" s="248"/>
      <c r="BX77" s="246"/>
      <c r="BY77" s="247"/>
      <c r="BZ77" s="247"/>
      <c r="CA77" s="247"/>
      <c r="CB77" s="247"/>
      <c r="CC77" s="247"/>
      <c r="CD77" s="247"/>
      <c r="CE77" s="248"/>
      <c r="CF77" s="246"/>
      <c r="CG77" s="247"/>
      <c r="CH77" s="247"/>
      <c r="CI77" s="247"/>
      <c r="CJ77" s="247"/>
      <c r="CK77" s="247"/>
      <c r="CL77" s="247"/>
      <c r="CM77" s="323"/>
    </row>
    <row r="78" spans="1:91" s="9" customFormat="1" ht="33.75" customHeight="1">
      <c r="A78" s="324" t="s">
        <v>343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238" t="s">
        <v>260</v>
      </c>
      <c r="S78" s="239"/>
      <c r="T78" s="239"/>
      <c r="U78" s="240"/>
      <c r="V78" s="242" t="s">
        <v>344</v>
      </c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40"/>
      <c r="AI78" s="246">
        <f t="shared" si="1"/>
        <v>228333.7</v>
      </c>
      <c r="AJ78" s="247"/>
      <c r="AK78" s="247"/>
      <c r="AL78" s="247"/>
      <c r="AM78" s="247"/>
      <c r="AN78" s="247"/>
      <c r="AO78" s="247"/>
      <c r="AP78" s="247"/>
      <c r="AQ78" s="248"/>
      <c r="AR78" s="246">
        <v>200382.7</v>
      </c>
      <c r="AS78" s="247"/>
      <c r="AT78" s="247"/>
      <c r="AU78" s="247"/>
      <c r="AV78" s="247"/>
      <c r="AW78" s="247"/>
      <c r="AX78" s="247"/>
      <c r="AY78" s="248"/>
      <c r="AZ78" s="246"/>
      <c r="BA78" s="247"/>
      <c r="BB78" s="247"/>
      <c r="BC78" s="247"/>
      <c r="BD78" s="247"/>
      <c r="BE78" s="247"/>
      <c r="BF78" s="247"/>
      <c r="BG78" s="248"/>
      <c r="BH78" s="246"/>
      <c r="BI78" s="247"/>
      <c r="BJ78" s="247"/>
      <c r="BK78" s="247"/>
      <c r="BL78" s="247"/>
      <c r="BM78" s="247"/>
      <c r="BN78" s="247"/>
      <c r="BO78" s="248"/>
      <c r="BP78" s="246"/>
      <c r="BQ78" s="247"/>
      <c r="BR78" s="247"/>
      <c r="BS78" s="247"/>
      <c r="BT78" s="247"/>
      <c r="BU78" s="247"/>
      <c r="BV78" s="247"/>
      <c r="BW78" s="248"/>
      <c r="BX78" s="246">
        <v>27951</v>
      </c>
      <c r="BY78" s="247"/>
      <c r="BZ78" s="247"/>
      <c r="CA78" s="247"/>
      <c r="CB78" s="247"/>
      <c r="CC78" s="247"/>
      <c r="CD78" s="247"/>
      <c r="CE78" s="248"/>
      <c r="CF78" s="246"/>
      <c r="CG78" s="247"/>
      <c r="CH78" s="247"/>
      <c r="CI78" s="247"/>
      <c r="CJ78" s="247"/>
      <c r="CK78" s="247"/>
      <c r="CL78" s="247"/>
      <c r="CM78" s="323"/>
    </row>
    <row r="79" spans="1:91" s="9" customFormat="1" ht="33.75" customHeight="1">
      <c r="A79" s="324" t="s">
        <v>345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238" t="s">
        <v>260</v>
      </c>
      <c r="S79" s="239"/>
      <c r="T79" s="239"/>
      <c r="U79" s="240"/>
      <c r="V79" s="242" t="s">
        <v>346</v>
      </c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40"/>
      <c r="AI79" s="246">
        <f t="shared" si="1"/>
        <v>0</v>
      </c>
      <c r="AJ79" s="247"/>
      <c r="AK79" s="247"/>
      <c r="AL79" s="247"/>
      <c r="AM79" s="247"/>
      <c r="AN79" s="247"/>
      <c r="AO79" s="247"/>
      <c r="AP79" s="247"/>
      <c r="AQ79" s="248"/>
      <c r="AR79" s="246"/>
      <c r="AS79" s="247"/>
      <c r="AT79" s="247"/>
      <c r="AU79" s="247"/>
      <c r="AV79" s="247"/>
      <c r="AW79" s="247"/>
      <c r="AX79" s="247"/>
      <c r="AY79" s="248"/>
      <c r="AZ79" s="246"/>
      <c r="BA79" s="247"/>
      <c r="BB79" s="247"/>
      <c r="BC79" s="247"/>
      <c r="BD79" s="247"/>
      <c r="BE79" s="247"/>
      <c r="BF79" s="247"/>
      <c r="BG79" s="248"/>
      <c r="BH79" s="246"/>
      <c r="BI79" s="247"/>
      <c r="BJ79" s="247"/>
      <c r="BK79" s="247"/>
      <c r="BL79" s="247"/>
      <c r="BM79" s="247"/>
      <c r="BN79" s="247"/>
      <c r="BO79" s="248"/>
      <c r="BP79" s="246"/>
      <c r="BQ79" s="247"/>
      <c r="BR79" s="247"/>
      <c r="BS79" s="247"/>
      <c r="BT79" s="247"/>
      <c r="BU79" s="247"/>
      <c r="BV79" s="247"/>
      <c r="BW79" s="248"/>
      <c r="BX79" s="246"/>
      <c r="BY79" s="247"/>
      <c r="BZ79" s="247"/>
      <c r="CA79" s="247"/>
      <c r="CB79" s="247"/>
      <c r="CC79" s="247"/>
      <c r="CD79" s="247"/>
      <c r="CE79" s="248"/>
      <c r="CF79" s="246"/>
      <c r="CG79" s="247"/>
      <c r="CH79" s="247"/>
      <c r="CI79" s="247"/>
      <c r="CJ79" s="247"/>
      <c r="CK79" s="247"/>
      <c r="CL79" s="247"/>
      <c r="CM79" s="323"/>
    </row>
    <row r="80" spans="1:91" s="9" customFormat="1" ht="23.25" customHeight="1">
      <c r="A80" s="324" t="s">
        <v>347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238" t="s">
        <v>260</v>
      </c>
      <c r="S80" s="239"/>
      <c r="T80" s="239"/>
      <c r="U80" s="240"/>
      <c r="V80" s="242" t="s">
        <v>348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40"/>
      <c r="AI80" s="246">
        <f t="shared" si="1"/>
        <v>0</v>
      </c>
      <c r="AJ80" s="247"/>
      <c r="AK80" s="247"/>
      <c r="AL80" s="247"/>
      <c r="AM80" s="247"/>
      <c r="AN80" s="247"/>
      <c r="AO80" s="247"/>
      <c r="AP80" s="247"/>
      <c r="AQ80" s="248"/>
      <c r="AR80" s="246"/>
      <c r="AS80" s="247"/>
      <c r="AT80" s="247"/>
      <c r="AU80" s="247"/>
      <c r="AV80" s="247"/>
      <c r="AW80" s="247"/>
      <c r="AX80" s="247"/>
      <c r="AY80" s="248"/>
      <c r="AZ80" s="246"/>
      <c r="BA80" s="247"/>
      <c r="BB80" s="247"/>
      <c r="BC80" s="247"/>
      <c r="BD80" s="247"/>
      <c r="BE80" s="247"/>
      <c r="BF80" s="247"/>
      <c r="BG80" s="248"/>
      <c r="BH80" s="246"/>
      <c r="BI80" s="247"/>
      <c r="BJ80" s="247"/>
      <c r="BK80" s="247"/>
      <c r="BL80" s="247"/>
      <c r="BM80" s="247"/>
      <c r="BN80" s="247"/>
      <c r="BO80" s="248"/>
      <c r="BP80" s="246"/>
      <c r="BQ80" s="247"/>
      <c r="BR80" s="247"/>
      <c r="BS80" s="247"/>
      <c r="BT80" s="247"/>
      <c r="BU80" s="247"/>
      <c r="BV80" s="247"/>
      <c r="BW80" s="248"/>
      <c r="BX80" s="246"/>
      <c r="BY80" s="247"/>
      <c r="BZ80" s="247"/>
      <c r="CA80" s="247"/>
      <c r="CB80" s="247"/>
      <c r="CC80" s="247"/>
      <c r="CD80" s="247"/>
      <c r="CE80" s="248"/>
      <c r="CF80" s="246"/>
      <c r="CG80" s="247"/>
      <c r="CH80" s="247"/>
      <c r="CI80" s="247"/>
      <c r="CJ80" s="247"/>
      <c r="CK80" s="247"/>
      <c r="CL80" s="247"/>
      <c r="CM80" s="323"/>
    </row>
    <row r="81" spans="1:91" s="9" customFormat="1" ht="50.25" customHeight="1">
      <c r="A81" s="325" t="s">
        <v>349</v>
      </c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238" t="s">
        <v>260</v>
      </c>
      <c r="S81" s="239"/>
      <c r="T81" s="239"/>
      <c r="U81" s="240"/>
      <c r="V81" s="242" t="s">
        <v>350</v>
      </c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40"/>
      <c r="AI81" s="246">
        <f>AR81+AZ81+BH81+BP81+BX81+CF81</f>
        <v>0</v>
      </c>
      <c r="AJ81" s="247"/>
      <c r="AK81" s="247"/>
      <c r="AL81" s="247"/>
      <c r="AM81" s="247"/>
      <c r="AN81" s="247"/>
      <c r="AO81" s="247"/>
      <c r="AP81" s="247"/>
      <c r="AQ81" s="248"/>
      <c r="AR81" s="246"/>
      <c r="AS81" s="247"/>
      <c r="AT81" s="247"/>
      <c r="AU81" s="247"/>
      <c r="AV81" s="247"/>
      <c r="AW81" s="247"/>
      <c r="AX81" s="247"/>
      <c r="AY81" s="248"/>
      <c r="AZ81" s="246"/>
      <c r="BA81" s="247"/>
      <c r="BB81" s="247"/>
      <c r="BC81" s="247"/>
      <c r="BD81" s="247"/>
      <c r="BE81" s="247"/>
      <c r="BF81" s="247"/>
      <c r="BG81" s="248"/>
      <c r="BH81" s="246"/>
      <c r="BI81" s="247"/>
      <c r="BJ81" s="247"/>
      <c r="BK81" s="247"/>
      <c r="BL81" s="247"/>
      <c r="BM81" s="247"/>
      <c r="BN81" s="247"/>
      <c r="BO81" s="248"/>
      <c r="BP81" s="246"/>
      <c r="BQ81" s="247"/>
      <c r="BR81" s="247"/>
      <c r="BS81" s="247"/>
      <c r="BT81" s="247"/>
      <c r="BU81" s="247"/>
      <c r="BV81" s="247"/>
      <c r="BW81" s="248"/>
      <c r="BX81" s="246"/>
      <c r="BY81" s="247"/>
      <c r="BZ81" s="247"/>
      <c r="CA81" s="247"/>
      <c r="CB81" s="247"/>
      <c r="CC81" s="247"/>
      <c r="CD81" s="247"/>
      <c r="CE81" s="248"/>
      <c r="CF81" s="246"/>
      <c r="CG81" s="247"/>
      <c r="CH81" s="247"/>
      <c r="CI81" s="247"/>
      <c r="CJ81" s="247"/>
      <c r="CK81" s="247"/>
      <c r="CL81" s="247"/>
      <c r="CM81" s="323"/>
    </row>
    <row r="82" spans="1:91" s="9" customFormat="1" ht="50.25" customHeight="1">
      <c r="A82" s="325" t="s">
        <v>349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38" t="s">
        <v>260</v>
      </c>
      <c r="S82" s="239"/>
      <c r="T82" s="239"/>
      <c r="U82" s="240"/>
      <c r="V82" s="242" t="s">
        <v>351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40"/>
      <c r="AI82" s="246">
        <f t="shared" si="1"/>
        <v>0</v>
      </c>
      <c r="AJ82" s="247"/>
      <c r="AK82" s="247"/>
      <c r="AL82" s="247"/>
      <c r="AM82" s="247"/>
      <c r="AN82" s="247"/>
      <c r="AO82" s="247"/>
      <c r="AP82" s="247"/>
      <c r="AQ82" s="248"/>
      <c r="AR82" s="246"/>
      <c r="AS82" s="247"/>
      <c r="AT82" s="247"/>
      <c r="AU82" s="247"/>
      <c r="AV82" s="247"/>
      <c r="AW82" s="247"/>
      <c r="AX82" s="247"/>
      <c r="AY82" s="248"/>
      <c r="AZ82" s="246"/>
      <c r="BA82" s="247"/>
      <c r="BB82" s="247"/>
      <c r="BC82" s="247"/>
      <c r="BD82" s="247"/>
      <c r="BE82" s="247"/>
      <c r="BF82" s="247"/>
      <c r="BG82" s="248"/>
      <c r="BH82" s="246"/>
      <c r="BI82" s="247"/>
      <c r="BJ82" s="247"/>
      <c r="BK82" s="247"/>
      <c r="BL82" s="247"/>
      <c r="BM82" s="247"/>
      <c r="BN82" s="247"/>
      <c r="BO82" s="248"/>
      <c r="BP82" s="246"/>
      <c r="BQ82" s="247"/>
      <c r="BR82" s="247"/>
      <c r="BS82" s="247"/>
      <c r="BT82" s="247"/>
      <c r="BU82" s="247"/>
      <c r="BV82" s="247"/>
      <c r="BW82" s="248"/>
      <c r="BX82" s="246"/>
      <c r="BY82" s="247"/>
      <c r="BZ82" s="247"/>
      <c r="CA82" s="247"/>
      <c r="CB82" s="247"/>
      <c r="CC82" s="247"/>
      <c r="CD82" s="247"/>
      <c r="CE82" s="248"/>
      <c r="CF82" s="246"/>
      <c r="CG82" s="247"/>
      <c r="CH82" s="247"/>
      <c r="CI82" s="247"/>
      <c r="CJ82" s="247"/>
      <c r="CK82" s="247"/>
      <c r="CL82" s="247"/>
      <c r="CM82" s="323"/>
    </row>
    <row r="83" spans="1:91" s="9" customFormat="1" ht="12.75">
      <c r="A83" s="329" t="s">
        <v>96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235" t="s">
        <v>97</v>
      </c>
      <c r="S83" s="236"/>
      <c r="T83" s="236"/>
      <c r="U83" s="237"/>
      <c r="V83" s="241" t="s">
        <v>81</v>
      </c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7"/>
      <c r="AI83" s="243"/>
      <c r="AJ83" s="244"/>
      <c r="AK83" s="244"/>
      <c r="AL83" s="244"/>
      <c r="AM83" s="244"/>
      <c r="AN83" s="244"/>
      <c r="AO83" s="244"/>
      <c r="AP83" s="244"/>
      <c r="AQ83" s="245"/>
      <c r="AR83" s="243"/>
      <c r="AS83" s="244"/>
      <c r="AT83" s="244"/>
      <c r="AU83" s="244"/>
      <c r="AV83" s="244"/>
      <c r="AW83" s="244"/>
      <c r="AX83" s="244"/>
      <c r="AY83" s="245"/>
      <c r="AZ83" s="243"/>
      <c r="BA83" s="244"/>
      <c r="BB83" s="244"/>
      <c r="BC83" s="244"/>
      <c r="BD83" s="244"/>
      <c r="BE83" s="244"/>
      <c r="BF83" s="244"/>
      <c r="BG83" s="245"/>
      <c r="BH83" s="243"/>
      <c r="BI83" s="244"/>
      <c r="BJ83" s="244"/>
      <c r="BK83" s="244"/>
      <c r="BL83" s="244"/>
      <c r="BM83" s="244"/>
      <c r="BN83" s="244"/>
      <c r="BO83" s="245"/>
      <c r="BP83" s="243"/>
      <c r="BQ83" s="244"/>
      <c r="BR83" s="244"/>
      <c r="BS83" s="244"/>
      <c r="BT83" s="244"/>
      <c r="BU83" s="244"/>
      <c r="BV83" s="244"/>
      <c r="BW83" s="245"/>
      <c r="BX83" s="243"/>
      <c r="BY83" s="244"/>
      <c r="BZ83" s="244"/>
      <c r="CA83" s="244"/>
      <c r="CB83" s="244"/>
      <c r="CC83" s="244"/>
      <c r="CD83" s="244"/>
      <c r="CE83" s="245"/>
      <c r="CF83" s="243"/>
      <c r="CG83" s="244"/>
      <c r="CH83" s="244"/>
      <c r="CI83" s="244"/>
      <c r="CJ83" s="244"/>
      <c r="CK83" s="244"/>
      <c r="CL83" s="244"/>
      <c r="CM83" s="302"/>
    </row>
    <row r="84" spans="1:91" s="9" customFormat="1" ht="12.75">
      <c r="A84" s="330" t="s">
        <v>98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238"/>
      <c r="S84" s="239"/>
      <c r="T84" s="239"/>
      <c r="U84" s="240"/>
      <c r="V84" s="242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40"/>
      <c r="AI84" s="246"/>
      <c r="AJ84" s="247"/>
      <c r="AK84" s="247"/>
      <c r="AL84" s="247"/>
      <c r="AM84" s="247"/>
      <c r="AN84" s="247"/>
      <c r="AO84" s="247"/>
      <c r="AP84" s="247"/>
      <c r="AQ84" s="248"/>
      <c r="AR84" s="246"/>
      <c r="AS84" s="247"/>
      <c r="AT84" s="247"/>
      <c r="AU84" s="247"/>
      <c r="AV84" s="247"/>
      <c r="AW84" s="247"/>
      <c r="AX84" s="247"/>
      <c r="AY84" s="248"/>
      <c r="AZ84" s="246"/>
      <c r="BA84" s="247"/>
      <c r="BB84" s="247"/>
      <c r="BC84" s="247"/>
      <c r="BD84" s="247"/>
      <c r="BE84" s="247"/>
      <c r="BF84" s="247"/>
      <c r="BG84" s="248"/>
      <c r="BH84" s="246"/>
      <c r="BI84" s="247"/>
      <c r="BJ84" s="247"/>
      <c r="BK84" s="247"/>
      <c r="BL84" s="247"/>
      <c r="BM84" s="247"/>
      <c r="BN84" s="247"/>
      <c r="BO84" s="248"/>
      <c r="BP84" s="246"/>
      <c r="BQ84" s="247"/>
      <c r="BR84" s="247"/>
      <c r="BS84" s="247"/>
      <c r="BT84" s="247"/>
      <c r="BU84" s="247"/>
      <c r="BV84" s="247"/>
      <c r="BW84" s="248"/>
      <c r="BX84" s="246"/>
      <c r="BY84" s="247"/>
      <c r="BZ84" s="247"/>
      <c r="CA84" s="247"/>
      <c r="CB84" s="247"/>
      <c r="CC84" s="247"/>
      <c r="CD84" s="247"/>
      <c r="CE84" s="248"/>
      <c r="CF84" s="246"/>
      <c r="CG84" s="247"/>
      <c r="CH84" s="247"/>
      <c r="CI84" s="247"/>
      <c r="CJ84" s="247"/>
      <c r="CK84" s="247"/>
      <c r="CL84" s="247"/>
      <c r="CM84" s="323"/>
    </row>
    <row r="85" spans="1:91" s="9" customFormat="1" ht="12.75">
      <c r="A85" s="234" t="s">
        <v>99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5" t="s">
        <v>100</v>
      </c>
      <c r="S85" s="236"/>
      <c r="T85" s="236"/>
      <c r="U85" s="237"/>
      <c r="V85" s="241" t="s">
        <v>81</v>
      </c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7"/>
      <c r="AI85" s="306">
        <f>AR85+AZ85+BH85+BP85+BX85+CF85</f>
        <v>0</v>
      </c>
      <c r="AJ85" s="306"/>
      <c r="AK85" s="306"/>
      <c r="AL85" s="306"/>
      <c r="AM85" s="306"/>
      <c r="AN85" s="306"/>
      <c r="AO85" s="306"/>
      <c r="AP85" s="306"/>
      <c r="AQ85" s="306"/>
      <c r="AR85" s="243"/>
      <c r="AS85" s="244"/>
      <c r="AT85" s="244"/>
      <c r="AU85" s="244"/>
      <c r="AV85" s="244"/>
      <c r="AW85" s="244"/>
      <c r="AX85" s="244"/>
      <c r="AY85" s="245"/>
      <c r="AZ85" s="243"/>
      <c r="BA85" s="244"/>
      <c r="BB85" s="244"/>
      <c r="BC85" s="244"/>
      <c r="BD85" s="244"/>
      <c r="BE85" s="244"/>
      <c r="BF85" s="244"/>
      <c r="BG85" s="245"/>
      <c r="BH85" s="243"/>
      <c r="BI85" s="244"/>
      <c r="BJ85" s="244"/>
      <c r="BK85" s="244"/>
      <c r="BL85" s="244"/>
      <c r="BM85" s="244"/>
      <c r="BN85" s="244"/>
      <c r="BO85" s="245"/>
      <c r="BP85" s="243"/>
      <c r="BQ85" s="244"/>
      <c r="BR85" s="244"/>
      <c r="BS85" s="244"/>
      <c r="BT85" s="244"/>
      <c r="BU85" s="244"/>
      <c r="BV85" s="244"/>
      <c r="BW85" s="245"/>
      <c r="BX85" s="243"/>
      <c r="BY85" s="244"/>
      <c r="BZ85" s="244"/>
      <c r="CA85" s="244"/>
      <c r="CB85" s="244"/>
      <c r="CC85" s="244"/>
      <c r="CD85" s="244"/>
      <c r="CE85" s="245"/>
      <c r="CF85" s="243"/>
      <c r="CG85" s="244"/>
      <c r="CH85" s="244"/>
      <c r="CI85" s="244"/>
      <c r="CJ85" s="244"/>
      <c r="CK85" s="244"/>
      <c r="CL85" s="244"/>
      <c r="CM85" s="302"/>
    </row>
    <row r="86" spans="1:91" s="9" customFormat="1" ht="13.5" thickBot="1">
      <c r="A86" s="263" t="s">
        <v>98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00"/>
      <c r="S86" s="201"/>
      <c r="T86" s="201"/>
      <c r="U86" s="202"/>
      <c r="V86" s="204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2"/>
      <c r="AI86" s="306"/>
      <c r="AJ86" s="306"/>
      <c r="AK86" s="306"/>
      <c r="AL86" s="306"/>
      <c r="AM86" s="306"/>
      <c r="AN86" s="306"/>
      <c r="AO86" s="306"/>
      <c r="AP86" s="306"/>
      <c r="AQ86" s="306"/>
      <c r="AR86" s="326"/>
      <c r="AS86" s="327"/>
      <c r="AT86" s="327"/>
      <c r="AU86" s="327"/>
      <c r="AV86" s="327"/>
      <c r="AW86" s="327"/>
      <c r="AX86" s="327"/>
      <c r="AY86" s="328"/>
      <c r="AZ86" s="326"/>
      <c r="BA86" s="327"/>
      <c r="BB86" s="327"/>
      <c r="BC86" s="327"/>
      <c r="BD86" s="327"/>
      <c r="BE86" s="327"/>
      <c r="BF86" s="327"/>
      <c r="BG86" s="328"/>
      <c r="BH86" s="326"/>
      <c r="BI86" s="327"/>
      <c r="BJ86" s="327"/>
      <c r="BK86" s="327"/>
      <c r="BL86" s="327"/>
      <c r="BM86" s="327"/>
      <c r="BN86" s="327"/>
      <c r="BO86" s="328"/>
      <c r="BP86" s="326"/>
      <c r="BQ86" s="327"/>
      <c r="BR86" s="327"/>
      <c r="BS86" s="327"/>
      <c r="BT86" s="327"/>
      <c r="BU86" s="327"/>
      <c r="BV86" s="327"/>
      <c r="BW86" s="328"/>
      <c r="BX86" s="326"/>
      <c r="BY86" s="327"/>
      <c r="BZ86" s="327"/>
      <c r="CA86" s="327"/>
      <c r="CB86" s="327"/>
      <c r="CC86" s="327"/>
      <c r="CD86" s="327"/>
      <c r="CE86" s="328"/>
      <c r="CF86" s="326"/>
      <c r="CG86" s="327"/>
      <c r="CH86" s="327"/>
      <c r="CI86" s="327"/>
      <c r="CJ86" s="327"/>
      <c r="CK86" s="327"/>
      <c r="CL86" s="327"/>
      <c r="CM86" s="331"/>
    </row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</sheetData>
  <sheetProtection/>
  <mergeCells count="754">
    <mergeCell ref="AZ85:BG86"/>
    <mergeCell ref="BH85:BO86"/>
    <mergeCell ref="BP85:BW86"/>
    <mergeCell ref="BX85:CE86"/>
    <mergeCell ref="CF85:CM86"/>
    <mergeCell ref="A86:Q86"/>
    <mergeCell ref="BH83:BO84"/>
    <mergeCell ref="BP83:BW84"/>
    <mergeCell ref="BX83:CE84"/>
    <mergeCell ref="CF83:CM84"/>
    <mergeCell ref="A84:Q84"/>
    <mergeCell ref="A85:Q85"/>
    <mergeCell ref="R85:U86"/>
    <mergeCell ref="V85:AH86"/>
    <mergeCell ref="AI85:AQ86"/>
    <mergeCell ref="AR85:AY86"/>
    <mergeCell ref="BH82:BO82"/>
    <mergeCell ref="BP82:BW82"/>
    <mergeCell ref="BX82:CE82"/>
    <mergeCell ref="CF82:CM82"/>
    <mergeCell ref="A83:Q83"/>
    <mergeCell ref="R83:U84"/>
    <mergeCell ref="V83:AH84"/>
    <mergeCell ref="AI83:AQ84"/>
    <mergeCell ref="AR83:AY84"/>
    <mergeCell ref="AZ83:BG84"/>
    <mergeCell ref="BH81:BO81"/>
    <mergeCell ref="BP81:BW81"/>
    <mergeCell ref="BX81:CE81"/>
    <mergeCell ref="CF81:CM81"/>
    <mergeCell ref="A82:Q82"/>
    <mergeCell ref="R82:U82"/>
    <mergeCell ref="V82:AH82"/>
    <mergeCell ref="AI82:AQ82"/>
    <mergeCell ref="AR82:AY82"/>
    <mergeCell ref="AZ82:BG82"/>
    <mergeCell ref="BH80:BO80"/>
    <mergeCell ref="BP80:BW80"/>
    <mergeCell ref="BX80:CE80"/>
    <mergeCell ref="CF80:CM80"/>
    <mergeCell ref="A81:Q81"/>
    <mergeCell ref="R81:U81"/>
    <mergeCell ref="V81:AH81"/>
    <mergeCell ref="AI81:AQ81"/>
    <mergeCell ref="AR81:AY81"/>
    <mergeCell ref="AZ81:BG81"/>
    <mergeCell ref="BH79:BO79"/>
    <mergeCell ref="BP79:BW79"/>
    <mergeCell ref="BX79:CE79"/>
    <mergeCell ref="CF79:CM79"/>
    <mergeCell ref="A80:Q80"/>
    <mergeCell ref="R80:U80"/>
    <mergeCell ref="V80:AH80"/>
    <mergeCell ref="AI80:AQ80"/>
    <mergeCell ref="AR80:AY80"/>
    <mergeCell ref="AZ80:BG80"/>
    <mergeCell ref="BH78:BO78"/>
    <mergeCell ref="BP78:BW78"/>
    <mergeCell ref="BX78:CE78"/>
    <mergeCell ref="CF78:CM78"/>
    <mergeCell ref="A79:Q79"/>
    <mergeCell ref="R79:U79"/>
    <mergeCell ref="V79:AH79"/>
    <mergeCell ref="AI79:AQ79"/>
    <mergeCell ref="AR79:AY79"/>
    <mergeCell ref="AZ79:BG79"/>
    <mergeCell ref="BH77:BO77"/>
    <mergeCell ref="BP77:BW77"/>
    <mergeCell ref="BX77:CE77"/>
    <mergeCell ref="CF77:CM77"/>
    <mergeCell ref="A78:Q78"/>
    <mergeCell ref="R78:U78"/>
    <mergeCell ref="V78:AH78"/>
    <mergeCell ref="AI78:AQ78"/>
    <mergeCell ref="AR78:AY78"/>
    <mergeCell ref="AZ78:BG78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7:BG77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1:BO71"/>
    <mergeCell ref="BP71:BW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0:BO70"/>
    <mergeCell ref="BP70:BW70"/>
    <mergeCell ref="BX70:CE70"/>
    <mergeCell ref="CF70:CM70"/>
    <mergeCell ref="A71:Q71"/>
    <mergeCell ref="R71:U71"/>
    <mergeCell ref="V71:AH71"/>
    <mergeCell ref="AI71:AQ71"/>
    <mergeCell ref="AR71:AY71"/>
    <mergeCell ref="AZ71:BG71"/>
    <mergeCell ref="BH69:BO69"/>
    <mergeCell ref="BP69:BW69"/>
    <mergeCell ref="BX69:CE69"/>
    <mergeCell ref="CF69:CM69"/>
    <mergeCell ref="A70:Q70"/>
    <mergeCell ref="R70:U70"/>
    <mergeCell ref="V70:AH70"/>
    <mergeCell ref="AI70:AQ70"/>
    <mergeCell ref="AR70:AY70"/>
    <mergeCell ref="AZ70:BG70"/>
    <mergeCell ref="BH68:BO68"/>
    <mergeCell ref="BP68:BW68"/>
    <mergeCell ref="BX68:CE68"/>
    <mergeCell ref="CF68:CM68"/>
    <mergeCell ref="A69:Q69"/>
    <mergeCell ref="R69:U69"/>
    <mergeCell ref="V69:AH69"/>
    <mergeCell ref="AI69:AQ69"/>
    <mergeCell ref="AR69:AY69"/>
    <mergeCell ref="AZ69:BG69"/>
    <mergeCell ref="BH67:BO67"/>
    <mergeCell ref="BP67:BW67"/>
    <mergeCell ref="BX67:CE67"/>
    <mergeCell ref="CF67:CM67"/>
    <mergeCell ref="A68:Q68"/>
    <mergeCell ref="R68:U68"/>
    <mergeCell ref="V68:AH68"/>
    <mergeCell ref="AI68:AQ68"/>
    <mergeCell ref="AR68:AY68"/>
    <mergeCell ref="AZ68:BG68"/>
    <mergeCell ref="BH66:BO66"/>
    <mergeCell ref="BP66:BW66"/>
    <mergeCell ref="BX66:CE66"/>
    <mergeCell ref="CF66:CM66"/>
    <mergeCell ref="A67:Q67"/>
    <mergeCell ref="R67:U67"/>
    <mergeCell ref="V67:AH67"/>
    <mergeCell ref="AI67:AQ67"/>
    <mergeCell ref="AR67:AY67"/>
    <mergeCell ref="AZ67:BG67"/>
    <mergeCell ref="BH65:BO65"/>
    <mergeCell ref="BP65:BW65"/>
    <mergeCell ref="BX65:CE65"/>
    <mergeCell ref="CF65:CM65"/>
    <mergeCell ref="A66:Q66"/>
    <mergeCell ref="R66:U66"/>
    <mergeCell ref="V66:AH66"/>
    <mergeCell ref="AI66:AQ66"/>
    <mergeCell ref="AR66:AY66"/>
    <mergeCell ref="AZ66:BG66"/>
    <mergeCell ref="BH64:BO64"/>
    <mergeCell ref="BP64:BW64"/>
    <mergeCell ref="BX64:CE64"/>
    <mergeCell ref="CF64:CM64"/>
    <mergeCell ref="A65:Q65"/>
    <mergeCell ref="R65:U65"/>
    <mergeCell ref="V65:AH65"/>
    <mergeCell ref="AI65:AQ65"/>
    <mergeCell ref="AR65:AY65"/>
    <mergeCell ref="AZ65:BG65"/>
    <mergeCell ref="BH63:BO63"/>
    <mergeCell ref="BP63:BW63"/>
    <mergeCell ref="BX63:CE63"/>
    <mergeCell ref="CF63:CM63"/>
    <mergeCell ref="A64:Q64"/>
    <mergeCell ref="R64:U64"/>
    <mergeCell ref="V64:AH64"/>
    <mergeCell ref="AI64:AQ64"/>
    <mergeCell ref="AR64:AY64"/>
    <mergeCell ref="AZ64:BG64"/>
    <mergeCell ref="BH62:BO62"/>
    <mergeCell ref="BP62:BW62"/>
    <mergeCell ref="BX62:CE62"/>
    <mergeCell ref="CF62:CM62"/>
    <mergeCell ref="A63:Q63"/>
    <mergeCell ref="R63:U63"/>
    <mergeCell ref="V63:AH63"/>
    <mergeCell ref="AI63:AQ63"/>
    <mergeCell ref="AR63:AY63"/>
    <mergeCell ref="AZ63:BG63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2:BG62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 horizontalCentered="1"/>
  <pageMargins left="0.3937007874015748" right="0.1968503937007874" top="0.5905511811023623" bottom="0.1968503937007874" header="0.2755905511811024" footer="0.275590551181102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M86"/>
  <sheetViews>
    <sheetView zoomScale="90" zoomScaleNormal="90" zoomScaleSheetLayoutView="100" workbookViewId="0" topLeftCell="A1">
      <selection activeCell="BB4" sqref="BB4:BF4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5.75390625" style="1" customWidth="1"/>
    <col min="35" max="49" width="1.37890625" style="1" customWidth="1"/>
    <col min="50" max="50" width="1.75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177" t="s">
        <v>374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377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8.25" customHeight="1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275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275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1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23590135.62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23590135.62</v>
      </c>
      <c r="AS24" s="206"/>
      <c r="AT24" s="206"/>
      <c r="AU24" s="206"/>
      <c r="AV24" s="206"/>
      <c r="AW24" s="206"/>
      <c r="AX24" s="206"/>
      <c r="AY24" s="207"/>
      <c r="AZ24" s="205">
        <f>AZ30</f>
        <v>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1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0</v>
      </c>
      <c r="BY24" s="206"/>
      <c r="BZ24" s="206"/>
      <c r="CA24" s="206"/>
      <c r="CB24" s="206"/>
      <c r="CC24" s="206"/>
      <c r="CD24" s="206"/>
      <c r="CE24" s="207"/>
      <c r="CF24" s="212"/>
      <c r="CG24" s="213"/>
      <c r="CH24" s="213"/>
      <c r="CI24" s="213"/>
      <c r="CJ24" s="213"/>
      <c r="CK24" s="213"/>
      <c r="CL24" s="213"/>
      <c r="CM24" s="214"/>
    </row>
    <row r="25" spans="1:91" s="9" customFormat="1" ht="13.5" thickBot="1">
      <c r="A25" s="218" t="s">
        <v>82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5"/>
      <c r="CG25" s="216"/>
      <c r="CH25" s="216"/>
      <c r="CI25" s="216"/>
      <c r="CJ25" s="216"/>
      <c r="CK25" s="216"/>
      <c r="CL25" s="216"/>
      <c r="CM25" s="217"/>
    </row>
    <row r="26" spans="1:91" s="9" customFormat="1" ht="12.75">
      <c r="A26" s="220" t="s">
        <v>83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222"/>
      <c r="T26" s="222"/>
      <c r="U26" s="223"/>
      <c r="V26" s="224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27"/>
      <c r="AJ26" s="228"/>
      <c r="AK26" s="228"/>
      <c r="AL26" s="228"/>
      <c r="AM26" s="228"/>
      <c r="AN26" s="228"/>
      <c r="AO26" s="228"/>
      <c r="AP26" s="228"/>
      <c r="AQ26" s="229"/>
      <c r="AR26" s="230" t="s">
        <v>81</v>
      </c>
      <c r="AS26" s="231"/>
      <c r="AT26" s="231"/>
      <c r="AU26" s="231"/>
      <c r="AV26" s="231"/>
      <c r="AW26" s="231"/>
      <c r="AX26" s="231"/>
      <c r="AY26" s="232"/>
      <c r="AZ26" s="230" t="s">
        <v>81</v>
      </c>
      <c r="BA26" s="231"/>
      <c r="BB26" s="231"/>
      <c r="BC26" s="231"/>
      <c r="BD26" s="231"/>
      <c r="BE26" s="231"/>
      <c r="BF26" s="231"/>
      <c r="BG26" s="232"/>
      <c r="BH26" s="230" t="s">
        <v>81</v>
      </c>
      <c r="BI26" s="231"/>
      <c r="BJ26" s="231"/>
      <c r="BK26" s="231"/>
      <c r="BL26" s="231"/>
      <c r="BM26" s="231"/>
      <c r="BN26" s="231"/>
      <c r="BO26" s="232"/>
      <c r="BP26" s="230" t="s">
        <v>81</v>
      </c>
      <c r="BQ26" s="231"/>
      <c r="BR26" s="231"/>
      <c r="BS26" s="231"/>
      <c r="BT26" s="231"/>
      <c r="BU26" s="231"/>
      <c r="BV26" s="231"/>
      <c r="BW26" s="232"/>
      <c r="BX26" s="227"/>
      <c r="BY26" s="228"/>
      <c r="BZ26" s="228"/>
      <c r="CA26" s="228"/>
      <c r="CB26" s="228"/>
      <c r="CC26" s="228"/>
      <c r="CD26" s="228"/>
      <c r="CE26" s="229"/>
      <c r="CF26" s="230" t="s">
        <v>81</v>
      </c>
      <c r="CG26" s="231"/>
      <c r="CH26" s="231"/>
      <c r="CI26" s="231"/>
      <c r="CJ26" s="231"/>
      <c r="CK26" s="231"/>
      <c r="CL26" s="231"/>
      <c r="CM26" s="233"/>
    </row>
    <row r="27" spans="1:91" s="9" customFormat="1" ht="12.75">
      <c r="A27" s="234" t="s">
        <v>85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 t="s">
        <v>84</v>
      </c>
      <c r="S27" s="236"/>
      <c r="T27" s="236"/>
      <c r="U27" s="237"/>
      <c r="V27" s="241" t="s">
        <v>352</v>
      </c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7"/>
      <c r="AI27" s="243">
        <f>AR27+BX27</f>
        <v>23590135.62</v>
      </c>
      <c r="AJ27" s="244"/>
      <c r="AK27" s="244"/>
      <c r="AL27" s="244"/>
      <c r="AM27" s="244"/>
      <c r="AN27" s="244"/>
      <c r="AO27" s="244"/>
      <c r="AP27" s="244"/>
      <c r="AQ27" s="245"/>
      <c r="AR27" s="243">
        <v>23590135.62</v>
      </c>
      <c r="AS27" s="244"/>
      <c r="AT27" s="244"/>
      <c r="AU27" s="244"/>
      <c r="AV27" s="244"/>
      <c r="AW27" s="244"/>
      <c r="AX27" s="244"/>
      <c r="AY27" s="245"/>
      <c r="AZ27" s="249"/>
      <c r="BA27" s="250"/>
      <c r="BB27" s="250"/>
      <c r="BC27" s="250"/>
      <c r="BD27" s="250"/>
      <c r="BE27" s="250"/>
      <c r="BF27" s="250"/>
      <c r="BG27" s="251"/>
      <c r="BH27" s="249"/>
      <c r="BI27" s="250"/>
      <c r="BJ27" s="250"/>
      <c r="BK27" s="250"/>
      <c r="BL27" s="250"/>
      <c r="BM27" s="250"/>
      <c r="BN27" s="250"/>
      <c r="BO27" s="251"/>
      <c r="BP27" s="255"/>
      <c r="BQ27" s="256"/>
      <c r="BR27" s="256"/>
      <c r="BS27" s="256"/>
      <c r="BT27" s="256"/>
      <c r="BU27" s="256"/>
      <c r="BV27" s="256"/>
      <c r="BW27" s="257"/>
      <c r="BX27" s="243"/>
      <c r="BY27" s="244"/>
      <c r="BZ27" s="244"/>
      <c r="CA27" s="244"/>
      <c r="CB27" s="244"/>
      <c r="CC27" s="244"/>
      <c r="CD27" s="244"/>
      <c r="CE27" s="245"/>
      <c r="CF27" s="255"/>
      <c r="CG27" s="256"/>
      <c r="CH27" s="256"/>
      <c r="CI27" s="256"/>
      <c r="CJ27" s="256"/>
      <c r="CK27" s="256"/>
      <c r="CL27" s="256"/>
      <c r="CM27" s="261"/>
    </row>
    <row r="28" spans="1:91" s="9" customFormat="1" ht="12.75">
      <c r="A28" s="263" t="s">
        <v>87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38"/>
      <c r="S28" s="239"/>
      <c r="T28" s="239"/>
      <c r="U28" s="240"/>
      <c r="V28" s="242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  <c r="AI28" s="246"/>
      <c r="AJ28" s="247"/>
      <c r="AK28" s="247"/>
      <c r="AL28" s="247"/>
      <c r="AM28" s="247"/>
      <c r="AN28" s="247"/>
      <c r="AO28" s="247"/>
      <c r="AP28" s="247"/>
      <c r="AQ28" s="248"/>
      <c r="AR28" s="246"/>
      <c r="AS28" s="247"/>
      <c r="AT28" s="247"/>
      <c r="AU28" s="247"/>
      <c r="AV28" s="247"/>
      <c r="AW28" s="247"/>
      <c r="AX28" s="247"/>
      <c r="AY28" s="248"/>
      <c r="AZ28" s="252"/>
      <c r="BA28" s="253"/>
      <c r="BB28" s="253"/>
      <c r="BC28" s="253"/>
      <c r="BD28" s="253"/>
      <c r="BE28" s="253"/>
      <c r="BF28" s="253"/>
      <c r="BG28" s="254"/>
      <c r="BH28" s="252"/>
      <c r="BI28" s="253"/>
      <c r="BJ28" s="253"/>
      <c r="BK28" s="253"/>
      <c r="BL28" s="253"/>
      <c r="BM28" s="253"/>
      <c r="BN28" s="253"/>
      <c r="BO28" s="254"/>
      <c r="BP28" s="258"/>
      <c r="BQ28" s="259"/>
      <c r="BR28" s="259"/>
      <c r="BS28" s="259"/>
      <c r="BT28" s="259"/>
      <c r="BU28" s="259"/>
      <c r="BV28" s="259"/>
      <c r="BW28" s="260"/>
      <c r="BX28" s="246"/>
      <c r="BY28" s="247"/>
      <c r="BZ28" s="247"/>
      <c r="CA28" s="247"/>
      <c r="CB28" s="247"/>
      <c r="CC28" s="247"/>
      <c r="CD28" s="247"/>
      <c r="CE28" s="248"/>
      <c r="CF28" s="258"/>
      <c r="CG28" s="259"/>
      <c r="CH28" s="259"/>
      <c r="CI28" s="259"/>
      <c r="CJ28" s="259"/>
      <c r="CK28" s="259"/>
      <c r="CL28" s="259"/>
      <c r="CM28" s="262"/>
    </row>
    <row r="29" spans="1:91" s="9" customFormat="1" ht="12.75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R29" s="266"/>
      <c r="S29" s="267"/>
      <c r="T29" s="267"/>
      <c r="U29" s="268"/>
      <c r="V29" s="269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272"/>
      <c r="AJ29" s="273"/>
      <c r="AK29" s="273"/>
      <c r="AL29" s="273"/>
      <c r="AM29" s="273"/>
      <c r="AN29" s="273"/>
      <c r="AO29" s="273"/>
      <c r="AP29" s="273"/>
      <c r="AQ29" s="274"/>
      <c r="AR29" s="272"/>
      <c r="AS29" s="273"/>
      <c r="AT29" s="273"/>
      <c r="AU29" s="273"/>
      <c r="AV29" s="273"/>
      <c r="AW29" s="273"/>
      <c r="AX29" s="273"/>
      <c r="AY29" s="274"/>
      <c r="AZ29" s="272"/>
      <c r="BA29" s="273"/>
      <c r="BB29" s="273"/>
      <c r="BC29" s="273"/>
      <c r="BD29" s="273"/>
      <c r="BE29" s="273"/>
      <c r="BF29" s="273"/>
      <c r="BG29" s="274"/>
      <c r="BH29" s="272"/>
      <c r="BI29" s="273"/>
      <c r="BJ29" s="273"/>
      <c r="BK29" s="273"/>
      <c r="BL29" s="273"/>
      <c r="BM29" s="273"/>
      <c r="BN29" s="273"/>
      <c r="BO29" s="274"/>
      <c r="BP29" s="272"/>
      <c r="BQ29" s="273"/>
      <c r="BR29" s="273"/>
      <c r="BS29" s="273"/>
      <c r="BT29" s="273"/>
      <c r="BU29" s="273"/>
      <c r="BV29" s="273"/>
      <c r="BW29" s="274"/>
      <c r="BX29" s="272"/>
      <c r="BY29" s="273"/>
      <c r="BZ29" s="273"/>
      <c r="CA29" s="273"/>
      <c r="CB29" s="273"/>
      <c r="CC29" s="273"/>
      <c r="CD29" s="273"/>
      <c r="CE29" s="274"/>
      <c r="CF29" s="272"/>
      <c r="CG29" s="273"/>
      <c r="CH29" s="273"/>
      <c r="CI29" s="273"/>
      <c r="CJ29" s="273"/>
      <c r="CK29" s="273"/>
      <c r="CL29" s="273"/>
      <c r="CM29" s="275"/>
    </row>
    <row r="30" spans="1:91" s="9" customFormat="1" ht="12.75">
      <c r="A30" s="234" t="s">
        <v>89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 t="s">
        <v>86</v>
      </c>
      <c r="S30" s="236"/>
      <c r="T30" s="236"/>
      <c r="U30" s="237"/>
      <c r="V30" s="241" t="s">
        <v>370</v>
      </c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7"/>
      <c r="AI30" s="243">
        <f>AZ30+BH30</f>
        <v>0</v>
      </c>
      <c r="AJ30" s="250"/>
      <c r="AK30" s="250"/>
      <c r="AL30" s="250"/>
      <c r="AM30" s="250"/>
      <c r="AN30" s="250"/>
      <c r="AO30" s="250"/>
      <c r="AP30" s="250"/>
      <c r="AQ30" s="251"/>
      <c r="AR30" s="249"/>
      <c r="AS30" s="250"/>
      <c r="AT30" s="250"/>
      <c r="AU30" s="250"/>
      <c r="AV30" s="250"/>
      <c r="AW30" s="250"/>
      <c r="AX30" s="250"/>
      <c r="AY30" s="251"/>
      <c r="AZ30" s="243"/>
      <c r="BA30" s="244"/>
      <c r="BB30" s="244"/>
      <c r="BC30" s="244"/>
      <c r="BD30" s="244"/>
      <c r="BE30" s="244"/>
      <c r="BF30" s="244"/>
      <c r="BG30" s="245"/>
      <c r="BH30" s="243"/>
      <c r="BI30" s="244"/>
      <c r="BJ30" s="244"/>
      <c r="BK30" s="244"/>
      <c r="BL30" s="244"/>
      <c r="BM30" s="244"/>
      <c r="BN30" s="244"/>
      <c r="BO30" s="245"/>
      <c r="BP30" s="249"/>
      <c r="BQ30" s="250"/>
      <c r="BR30" s="250"/>
      <c r="BS30" s="250"/>
      <c r="BT30" s="250"/>
      <c r="BU30" s="250"/>
      <c r="BV30" s="250"/>
      <c r="BW30" s="251"/>
      <c r="BX30" s="249"/>
      <c r="BY30" s="250"/>
      <c r="BZ30" s="250"/>
      <c r="CA30" s="250"/>
      <c r="CB30" s="250"/>
      <c r="CC30" s="250"/>
      <c r="CD30" s="250"/>
      <c r="CE30" s="251"/>
      <c r="CF30" s="249" t="s">
        <v>81</v>
      </c>
      <c r="CG30" s="250"/>
      <c r="CH30" s="250"/>
      <c r="CI30" s="250"/>
      <c r="CJ30" s="250"/>
      <c r="CK30" s="250"/>
      <c r="CL30" s="250"/>
      <c r="CM30" s="276"/>
    </row>
    <row r="31" spans="1:91" s="9" customFormat="1" ht="12.75">
      <c r="A31" s="263" t="s">
        <v>90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78"/>
      <c r="R31" s="238"/>
      <c r="S31" s="239"/>
      <c r="T31" s="239"/>
      <c r="U31" s="240"/>
      <c r="V31" s="242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40"/>
      <c r="AI31" s="252"/>
      <c r="AJ31" s="253"/>
      <c r="AK31" s="253"/>
      <c r="AL31" s="253"/>
      <c r="AM31" s="253"/>
      <c r="AN31" s="253"/>
      <c r="AO31" s="253"/>
      <c r="AP31" s="253"/>
      <c r="AQ31" s="254"/>
      <c r="AR31" s="252"/>
      <c r="AS31" s="253"/>
      <c r="AT31" s="253"/>
      <c r="AU31" s="253"/>
      <c r="AV31" s="253"/>
      <c r="AW31" s="253"/>
      <c r="AX31" s="253"/>
      <c r="AY31" s="254"/>
      <c r="AZ31" s="246"/>
      <c r="BA31" s="247"/>
      <c r="BB31" s="247"/>
      <c r="BC31" s="247"/>
      <c r="BD31" s="247"/>
      <c r="BE31" s="247"/>
      <c r="BF31" s="247"/>
      <c r="BG31" s="248"/>
      <c r="BH31" s="246"/>
      <c r="BI31" s="247"/>
      <c r="BJ31" s="247"/>
      <c r="BK31" s="247"/>
      <c r="BL31" s="247"/>
      <c r="BM31" s="247"/>
      <c r="BN31" s="247"/>
      <c r="BO31" s="248"/>
      <c r="BP31" s="252"/>
      <c r="BQ31" s="253"/>
      <c r="BR31" s="253"/>
      <c r="BS31" s="253"/>
      <c r="BT31" s="253"/>
      <c r="BU31" s="253"/>
      <c r="BV31" s="253"/>
      <c r="BW31" s="254"/>
      <c r="BX31" s="252"/>
      <c r="BY31" s="253"/>
      <c r="BZ31" s="253"/>
      <c r="CA31" s="253"/>
      <c r="CB31" s="253"/>
      <c r="CC31" s="253"/>
      <c r="CD31" s="253"/>
      <c r="CE31" s="254"/>
      <c r="CF31" s="252"/>
      <c r="CG31" s="253"/>
      <c r="CH31" s="253"/>
      <c r="CI31" s="253"/>
      <c r="CJ31" s="253"/>
      <c r="CK31" s="253"/>
      <c r="CL31" s="253"/>
      <c r="CM31" s="277"/>
    </row>
    <row r="32" spans="1:91" s="9" customFormat="1" ht="13.5" thickBot="1">
      <c r="A32" s="263" t="s">
        <v>91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6" t="s">
        <v>88</v>
      </c>
      <c r="S32" s="267"/>
      <c r="T32" s="267"/>
      <c r="U32" s="268"/>
      <c r="V32" s="269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  <c r="AI32" s="272"/>
      <c r="AJ32" s="273"/>
      <c r="AK32" s="273"/>
      <c r="AL32" s="273"/>
      <c r="AM32" s="273"/>
      <c r="AN32" s="273"/>
      <c r="AO32" s="273"/>
      <c r="AP32" s="273"/>
      <c r="AQ32" s="274"/>
      <c r="AR32" s="279" t="s">
        <v>81</v>
      </c>
      <c r="AS32" s="280"/>
      <c r="AT32" s="280"/>
      <c r="AU32" s="280"/>
      <c r="AV32" s="280"/>
      <c r="AW32" s="280"/>
      <c r="AX32" s="280"/>
      <c r="AY32" s="281"/>
      <c r="AZ32" s="279" t="s">
        <v>81</v>
      </c>
      <c r="BA32" s="280"/>
      <c r="BB32" s="280"/>
      <c r="BC32" s="280"/>
      <c r="BD32" s="280"/>
      <c r="BE32" s="280"/>
      <c r="BF32" s="280"/>
      <c r="BG32" s="281"/>
      <c r="BH32" s="279" t="s">
        <v>81</v>
      </c>
      <c r="BI32" s="280"/>
      <c r="BJ32" s="280"/>
      <c r="BK32" s="280"/>
      <c r="BL32" s="280"/>
      <c r="BM32" s="280"/>
      <c r="BN32" s="280"/>
      <c r="BO32" s="281"/>
      <c r="BP32" s="279" t="s">
        <v>81</v>
      </c>
      <c r="BQ32" s="280"/>
      <c r="BR32" s="280"/>
      <c r="BS32" s="280"/>
      <c r="BT32" s="280"/>
      <c r="BU32" s="280"/>
      <c r="BV32" s="280"/>
      <c r="BW32" s="281"/>
      <c r="BX32" s="272"/>
      <c r="BY32" s="273"/>
      <c r="BZ32" s="273"/>
      <c r="CA32" s="273"/>
      <c r="CB32" s="273"/>
      <c r="CC32" s="273"/>
      <c r="CD32" s="273"/>
      <c r="CE32" s="274"/>
      <c r="CF32" s="272"/>
      <c r="CG32" s="273"/>
      <c r="CH32" s="273"/>
      <c r="CI32" s="273"/>
      <c r="CJ32" s="273"/>
      <c r="CK32" s="273"/>
      <c r="CL32" s="273"/>
      <c r="CM32" s="275"/>
    </row>
    <row r="33" spans="1:91" s="9" customFormat="1" ht="13.5" thickBot="1">
      <c r="A33" s="282" t="s">
        <v>92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4" t="s">
        <v>254</v>
      </c>
      <c r="S33" s="285"/>
      <c r="T33" s="285"/>
      <c r="U33" s="286"/>
      <c r="V33" s="287" t="s">
        <v>81</v>
      </c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6"/>
      <c r="AI33" s="288">
        <f>AI35+AI41+AI55+AI59+AI69</f>
        <v>23590135.619999997</v>
      </c>
      <c r="AJ33" s="289"/>
      <c r="AK33" s="289"/>
      <c r="AL33" s="289"/>
      <c r="AM33" s="289"/>
      <c r="AN33" s="289"/>
      <c r="AO33" s="289"/>
      <c r="AP33" s="289"/>
      <c r="AQ33" s="290"/>
      <c r="AR33" s="288">
        <f>AR35+AR41+AR55+AR59+AR69</f>
        <v>23590135.619999997</v>
      </c>
      <c r="AS33" s="289"/>
      <c r="AT33" s="289"/>
      <c r="AU33" s="289"/>
      <c r="AV33" s="289"/>
      <c r="AW33" s="289"/>
      <c r="AX33" s="289"/>
      <c r="AY33" s="290"/>
      <c r="AZ33" s="288">
        <f>AZ35+AZ41+AZ55+AZ59+AZ69</f>
        <v>0</v>
      </c>
      <c r="BA33" s="289"/>
      <c r="BB33" s="289"/>
      <c r="BC33" s="289"/>
      <c r="BD33" s="289"/>
      <c r="BE33" s="289"/>
      <c r="BF33" s="289"/>
      <c r="BG33" s="290"/>
      <c r="BH33" s="288">
        <f>BH35+BH41+BH55+BH59+BH69</f>
        <v>0</v>
      </c>
      <c r="BI33" s="289"/>
      <c r="BJ33" s="289"/>
      <c r="BK33" s="289"/>
      <c r="BL33" s="289"/>
      <c r="BM33" s="289"/>
      <c r="BN33" s="289"/>
      <c r="BO33" s="290"/>
      <c r="BP33" s="288">
        <f>BP35+BP41+BP55+BP59+BP69</f>
        <v>0</v>
      </c>
      <c r="BQ33" s="289"/>
      <c r="BR33" s="289"/>
      <c r="BS33" s="289"/>
      <c r="BT33" s="289"/>
      <c r="BU33" s="289"/>
      <c r="BV33" s="289"/>
      <c r="BW33" s="290"/>
      <c r="BX33" s="288">
        <f>BX35+BX41+BX55+BX59+BX69</f>
        <v>0</v>
      </c>
      <c r="BY33" s="289"/>
      <c r="BZ33" s="289"/>
      <c r="CA33" s="289"/>
      <c r="CB33" s="289"/>
      <c r="CC33" s="289"/>
      <c r="CD33" s="289"/>
      <c r="CE33" s="290"/>
      <c r="CF33" s="288">
        <f>CF35+CF41+CF55+CF59+CF69</f>
        <v>0</v>
      </c>
      <c r="CG33" s="289"/>
      <c r="CH33" s="289"/>
      <c r="CI33" s="289"/>
      <c r="CJ33" s="289"/>
      <c r="CK33" s="289"/>
      <c r="CL33" s="289"/>
      <c r="CM33" s="290"/>
    </row>
    <row r="34" spans="1:91" s="9" customFormat="1" ht="12.75">
      <c r="A34" s="291" t="s">
        <v>93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27"/>
      <c r="AJ34" s="228"/>
      <c r="AK34" s="228"/>
      <c r="AL34" s="228"/>
      <c r="AM34" s="228"/>
      <c r="AN34" s="228"/>
      <c r="AO34" s="228"/>
      <c r="AP34" s="228"/>
      <c r="AQ34" s="229"/>
      <c r="AR34" s="227"/>
      <c r="AS34" s="228"/>
      <c r="AT34" s="228"/>
      <c r="AU34" s="228"/>
      <c r="AV34" s="228"/>
      <c r="AW34" s="228"/>
      <c r="AX34" s="228"/>
      <c r="AY34" s="229"/>
      <c r="AZ34" s="227"/>
      <c r="BA34" s="228"/>
      <c r="BB34" s="228"/>
      <c r="BC34" s="228"/>
      <c r="BD34" s="228"/>
      <c r="BE34" s="228"/>
      <c r="BF34" s="228"/>
      <c r="BG34" s="229"/>
      <c r="BH34" s="227"/>
      <c r="BI34" s="228"/>
      <c r="BJ34" s="228"/>
      <c r="BK34" s="228"/>
      <c r="BL34" s="228"/>
      <c r="BM34" s="228"/>
      <c r="BN34" s="228"/>
      <c r="BO34" s="229"/>
      <c r="BP34" s="227"/>
      <c r="BQ34" s="228"/>
      <c r="BR34" s="228"/>
      <c r="BS34" s="228"/>
      <c r="BT34" s="228"/>
      <c r="BU34" s="228"/>
      <c r="BV34" s="228"/>
      <c r="BW34" s="229"/>
      <c r="BX34" s="227"/>
      <c r="BY34" s="228"/>
      <c r="BZ34" s="228"/>
      <c r="CA34" s="228"/>
      <c r="CB34" s="228"/>
      <c r="CC34" s="228"/>
      <c r="CD34" s="228"/>
      <c r="CE34" s="229"/>
      <c r="CF34" s="227"/>
      <c r="CG34" s="228"/>
      <c r="CH34" s="228"/>
      <c r="CI34" s="228"/>
      <c r="CJ34" s="228"/>
      <c r="CK34" s="228"/>
      <c r="CL34" s="228"/>
      <c r="CM34" s="292"/>
    </row>
    <row r="35" spans="1:91" s="9" customFormat="1" ht="36" customHeight="1">
      <c r="A35" s="293" t="s">
        <v>253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4"/>
      <c r="S35" s="295"/>
      <c r="T35" s="295"/>
      <c r="U35" s="296"/>
      <c r="V35" s="297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6"/>
      <c r="AI35" s="298">
        <f>AI37+AI38+AI39+AI40</f>
        <v>23497351.63</v>
      </c>
      <c r="AJ35" s="299"/>
      <c r="AK35" s="299"/>
      <c r="AL35" s="299"/>
      <c r="AM35" s="299"/>
      <c r="AN35" s="299"/>
      <c r="AO35" s="299"/>
      <c r="AP35" s="299"/>
      <c r="AQ35" s="300"/>
      <c r="AR35" s="298">
        <f>AR37+AR38+AR39+AR40</f>
        <v>23497351.63</v>
      </c>
      <c r="AS35" s="299"/>
      <c r="AT35" s="299"/>
      <c r="AU35" s="299"/>
      <c r="AV35" s="299"/>
      <c r="AW35" s="299"/>
      <c r="AX35" s="299"/>
      <c r="AY35" s="300"/>
      <c r="AZ35" s="298">
        <f>AZ37+AZ38+AZ39</f>
        <v>0</v>
      </c>
      <c r="BA35" s="299"/>
      <c r="BB35" s="299"/>
      <c r="BC35" s="299"/>
      <c r="BD35" s="299"/>
      <c r="BE35" s="299"/>
      <c r="BF35" s="299"/>
      <c r="BG35" s="300"/>
      <c r="BH35" s="298">
        <f>BH37+BH38+BH39</f>
        <v>0</v>
      </c>
      <c r="BI35" s="299"/>
      <c r="BJ35" s="299"/>
      <c r="BK35" s="299"/>
      <c r="BL35" s="299"/>
      <c r="BM35" s="299"/>
      <c r="BN35" s="299"/>
      <c r="BO35" s="300"/>
      <c r="BP35" s="298">
        <f>BP37+BP38+BP39</f>
        <v>0</v>
      </c>
      <c r="BQ35" s="299"/>
      <c r="BR35" s="299"/>
      <c r="BS35" s="299"/>
      <c r="BT35" s="299"/>
      <c r="BU35" s="299"/>
      <c r="BV35" s="299"/>
      <c r="BW35" s="300"/>
      <c r="BX35" s="298">
        <f>BX37+BX38+BX39+BX40</f>
        <v>0</v>
      </c>
      <c r="BY35" s="299"/>
      <c r="BZ35" s="299"/>
      <c r="CA35" s="299"/>
      <c r="CB35" s="299"/>
      <c r="CC35" s="299"/>
      <c r="CD35" s="299"/>
      <c r="CE35" s="300"/>
      <c r="CF35" s="298">
        <f>CF37+CF38+CF39</f>
        <v>0</v>
      </c>
      <c r="CG35" s="299"/>
      <c r="CH35" s="299"/>
      <c r="CI35" s="299"/>
      <c r="CJ35" s="299"/>
      <c r="CK35" s="299"/>
      <c r="CL35" s="299"/>
      <c r="CM35" s="300"/>
    </row>
    <row r="36" spans="1:91" s="9" customFormat="1" ht="12.75">
      <c r="A36" s="301" t="s">
        <v>65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235"/>
      <c r="S36" s="236"/>
      <c r="T36" s="236"/>
      <c r="U36" s="237"/>
      <c r="V36" s="241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7"/>
      <c r="AI36" s="243"/>
      <c r="AJ36" s="244"/>
      <c r="AK36" s="244"/>
      <c r="AL36" s="244"/>
      <c r="AM36" s="244"/>
      <c r="AN36" s="244"/>
      <c r="AO36" s="244"/>
      <c r="AP36" s="244"/>
      <c r="AQ36" s="245"/>
      <c r="AR36" s="243"/>
      <c r="AS36" s="244"/>
      <c r="AT36" s="244"/>
      <c r="AU36" s="244"/>
      <c r="AV36" s="244"/>
      <c r="AW36" s="244"/>
      <c r="AX36" s="244"/>
      <c r="AY36" s="245"/>
      <c r="AZ36" s="243"/>
      <c r="BA36" s="244"/>
      <c r="BB36" s="244"/>
      <c r="BC36" s="244"/>
      <c r="BD36" s="244"/>
      <c r="BE36" s="244"/>
      <c r="BF36" s="244"/>
      <c r="BG36" s="245"/>
      <c r="BH36" s="243"/>
      <c r="BI36" s="244"/>
      <c r="BJ36" s="244"/>
      <c r="BK36" s="244"/>
      <c r="BL36" s="244"/>
      <c r="BM36" s="244"/>
      <c r="BN36" s="244"/>
      <c r="BO36" s="245"/>
      <c r="BP36" s="243"/>
      <c r="BQ36" s="244"/>
      <c r="BR36" s="244"/>
      <c r="BS36" s="244"/>
      <c r="BT36" s="244"/>
      <c r="BU36" s="244"/>
      <c r="BV36" s="244"/>
      <c r="BW36" s="245"/>
      <c r="BX36" s="243"/>
      <c r="BY36" s="244"/>
      <c r="BZ36" s="244"/>
      <c r="CA36" s="244"/>
      <c r="CB36" s="244"/>
      <c r="CC36" s="244"/>
      <c r="CD36" s="244"/>
      <c r="CE36" s="245"/>
      <c r="CF36" s="243"/>
      <c r="CG36" s="244"/>
      <c r="CH36" s="244"/>
      <c r="CI36" s="244"/>
      <c r="CJ36" s="244"/>
      <c r="CK36" s="244"/>
      <c r="CL36" s="244"/>
      <c r="CM36" s="302"/>
    </row>
    <row r="37" spans="1:91" s="9" customFormat="1" ht="12.75">
      <c r="A37" s="303" t="s">
        <v>240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235" t="s">
        <v>255</v>
      </c>
      <c r="S37" s="236"/>
      <c r="T37" s="236"/>
      <c r="U37" s="237"/>
      <c r="V37" s="241" t="s">
        <v>94</v>
      </c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7"/>
      <c r="AI37" s="243">
        <f>AR37+AZ37+BH37+BP37+BX37+CF37</f>
        <v>18117838.86</v>
      </c>
      <c r="AJ37" s="244"/>
      <c r="AK37" s="244"/>
      <c r="AL37" s="244"/>
      <c r="AM37" s="244"/>
      <c r="AN37" s="244"/>
      <c r="AO37" s="244"/>
      <c r="AP37" s="244"/>
      <c r="AQ37" s="245"/>
      <c r="AR37" s="243">
        <v>18117838.86</v>
      </c>
      <c r="AS37" s="244"/>
      <c r="AT37" s="244"/>
      <c r="AU37" s="244"/>
      <c r="AV37" s="244"/>
      <c r="AW37" s="244"/>
      <c r="AX37" s="244"/>
      <c r="AY37" s="245"/>
      <c r="AZ37" s="243"/>
      <c r="BA37" s="244"/>
      <c r="BB37" s="244"/>
      <c r="BC37" s="244"/>
      <c r="BD37" s="244"/>
      <c r="BE37" s="244"/>
      <c r="BF37" s="244"/>
      <c r="BG37" s="245"/>
      <c r="BH37" s="243"/>
      <c r="BI37" s="244"/>
      <c r="BJ37" s="244"/>
      <c r="BK37" s="244"/>
      <c r="BL37" s="244"/>
      <c r="BM37" s="244"/>
      <c r="BN37" s="244"/>
      <c r="BO37" s="245"/>
      <c r="BP37" s="243"/>
      <c r="BQ37" s="244"/>
      <c r="BR37" s="244"/>
      <c r="BS37" s="244"/>
      <c r="BT37" s="244"/>
      <c r="BU37" s="244"/>
      <c r="BV37" s="244"/>
      <c r="BW37" s="245"/>
      <c r="BX37" s="243"/>
      <c r="BY37" s="244"/>
      <c r="BZ37" s="244"/>
      <c r="CA37" s="244"/>
      <c r="CB37" s="244"/>
      <c r="CC37" s="244"/>
      <c r="CD37" s="244"/>
      <c r="CE37" s="245"/>
      <c r="CF37" s="243"/>
      <c r="CG37" s="244"/>
      <c r="CH37" s="244"/>
      <c r="CI37" s="244"/>
      <c r="CJ37" s="244"/>
      <c r="CK37" s="244"/>
      <c r="CL37" s="244"/>
      <c r="CM37" s="302"/>
    </row>
    <row r="38" spans="1:91" s="9" customFormat="1" ht="12.75">
      <c r="A38" s="303" t="s">
        <v>241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235" t="s">
        <v>256</v>
      </c>
      <c r="S38" s="236"/>
      <c r="T38" s="236"/>
      <c r="U38" s="237"/>
      <c r="V38" s="241" t="s">
        <v>257</v>
      </c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7"/>
      <c r="AI38" s="243">
        <f>AR38+AZ38+BH38+BP38+BX38+CF38</f>
        <v>0</v>
      </c>
      <c r="AJ38" s="244"/>
      <c r="AK38" s="244"/>
      <c r="AL38" s="244"/>
      <c r="AM38" s="244"/>
      <c r="AN38" s="244"/>
      <c r="AO38" s="244"/>
      <c r="AP38" s="244"/>
      <c r="AQ38" s="245"/>
      <c r="AR38" s="243"/>
      <c r="AS38" s="244"/>
      <c r="AT38" s="244"/>
      <c r="AU38" s="244"/>
      <c r="AV38" s="244"/>
      <c r="AW38" s="244"/>
      <c r="AX38" s="244"/>
      <c r="AY38" s="245"/>
      <c r="AZ38" s="243"/>
      <c r="BA38" s="244"/>
      <c r="BB38" s="244"/>
      <c r="BC38" s="244"/>
      <c r="BD38" s="244"/>
      <c r="BE38" s="244"/>
      <c r="BF38" s="244"/>
      <c r="BG38" s="245"/>
      <c r="BH38" s="243"/>
      <c r="BI38" s="244"/>
      <c r="BJ38" s="244"/>
      <c r="BK38" s="244"/>
      <c r="BL38" s="244"/>
      <c r="BM38" s="244"/>
      <c r="BN38" s="244"/>
      <c r="BO38" s="245"/>
      <c r="BP38" s="243"/>
      <c r="BQ38" s="244"/>
      <c r="BR38" s="244"/>
      <c r="BS38" s="244"/>
      <c r="BT38" s="244"/>
      <c r="BU38" s="244"/>
      <c r="BV38" s="244"/>
      <c r="BW38" s="245"/>
      <c r="BX38" s="243"/>
      <c r="BY38" s="244"/>
      <c r="BZ38" s="244"/>
      <c r="CA38" s="244"/>
      <c r="CB38" s="244"/>
      <c r="CC38" s="244"/>
      <c r="CD38" s="244"/>
      <c r="CE38" s="245"/>
      <c r="CF38" s="243"/>
      <c r="CG38" s="244"/>
      <c r="CH38" s="244"/>
      <c r="CI38" s="244"/>
      <c r="CJ38" s="244"/>
      <c r="CK38" s="244"/>
      <c r="CL38" s="244"/>
      <c r="CM38" s="302"/>
    </row>
    <row r="39" spans="1:91" s="9" customFormat="1" ht="24.75" customHeight="1">
      <c r="A39" s="304" t="s">
        <v>242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5" t="s">
        <v>258</v>
      </c>
      <c r="S39" s="305"/>
      <c r="T39" s="305"/>
      <c r="U39" s="305"/>
      <c r="V39" s="305" t="s">
        <v>259</v>
      </c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243">
        <f>AR39+AZ39+BH39+BP39+BX39+CF39</f>
        <v>5379512.77</v>
      </c>
      <c r="AJ39" s="244"/>
      <c r="AK39" s="244"/>
      <c r="AL39" s="244"/>
      <c r="AM39" s="244"/>
      <c r="AN39" s="244"/>
      <c r="AO39" s="244"/>
      <c r="AP39" s="244"/>
      <c r="AQ39" s="245"/>
      <c r="AR39" s="306">
        <v>5379512.77</v>
      </c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</row>
    <row r="40" spans="1:91" s="9" customFormat="1" ht="27.75" customHeight="1">
      <c r="A40" s="304" t="s">
        <v>323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5" t="s">
        <v>256</v>
      </c>
      <c r="S40" s="305"/>
      <c r="T40" s="305"/>
      <c r="U40" s="305"/>
      <c r="V40" s="305" t="s">
        <v>322</v>
      </c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243">
        <f>AR40+AZ40+BH40+BP40+BX40+CF40</f>
        <v>0</v>
      </c>
      <c r="AJ40" s="244"/>
      <c r="AK40" s="244"/>
      <c r="AL40" s="244"/>
      <c r="AM40" s="244"/>
      <c r="AN40" s="244"/>
      <c r="AO40" s="244"/>
      <c r="AP40" s="244"/>
      <c r="AQ40" s="245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</row>
    <row r="41" spans="1:91" s="9" customFormat="1" ht="12.75">
      <c r="A41" s="307" t="s">
        <v>243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294"/>
      <c r="S41" s="295"/>
      <c r="T41" s="295"/>
      <c r="U41" s="296"/>
      <c r="V41" s="297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6"/>
      <c r="AI41" s="308">
        <f>AI43+AI44+AI46+AI49+AI51+AI45+AI48+AI50</f>
        <v>0</v>
      </c>
      <c r="AJ41" s="308"/>
      <c r="AK41" s="308"/>
      <c r="AL41" s="308"/>
      <c r="AM41" s="308"/>
      <c r="AN41" s="308"/>
      <c r="AO41" s="308"/>
      <c r="AP41" s="308"/>
      <c r="AQ41" s="308"/>
      <c r="AR41" s="298">
        <f>AR43+AR44+AR46+AR49+AR51+AR45+AR48+AR50</f>
        <v>0</v>
      </c>
      <c r="AS41" s="299"/>
      <c r="AT41" s="299"/>
      <c r="AU41" s="299"/>
      <c r="AV41" s="299"/>
      <c r="AW41" s="299"/>
      <c r="AX41" s="299"/>
      <c r="AY41" s="300"/>
      <c r="AZ41" s="298">
        <f>AZ43+AZ44+AZ46+AZ49+AZ51+AZ45+AZ48+AZ50</f>
        <v>0</v>
      </c>
      <c r="BA41" s="299"/>
      <c r="BB41" s="299"/>
      <c r="BC41" s="299"/>
      <c r="BD41" s="299"/>
      <c r="BE41" s="299"/>
      <c r="BF41" s="299"/>
      <c r="BG41" s="300"/>
      <c r="BH41" s="298">
        <f>BH43+BH44+BH46+BH49+BH51+BH45+BH48+BH50</f>
        <v>0</v>
      </c>
      <c r="BI41" s="299"/>
      <c r="BJ41" s="299"/>
      <c r="BK41" s="299"/>
      <c r="BL41" s="299"/>
      <c r="BM41" s="299"/>
      <c r="BN41" s="299"/>
      <c r="BO41" s="300"/>
      <c r="BP41" s="298">
        <f>BP43+BP44+BP46+BP49+BP51+BP45+BP48+BP50</f>
        <v>0</v>
      </c>
      <c r="BQ41" s="299"/>
      <c r="BR41" s="299"/>
      <c r="BS41" s="299"/>
      <c r="BT41" s="299"/>
      <c r="BU41" s="299"/>
      <c r="BV41" s="299"/>
      <c r="BW41" s="300"/>
      <c r="BX41" s="298">
        <f>BX43+BX44+BX46+BX49+BX51+BX45+BX48+BX50</f>
        <v>0</v>
      </c>
      <c r="BY41" s="299"/>
      <c r="BZ41" s="299"/>
      <c r="CA41" s="299"/>
      <c r="CB41" s="299"/>
      <c r="CC41" s="299"/>
      <c r="CD41" s="299"/>
      <c r="CE41" s="300"/>
      <c r="CF41" s="298">
        <f>CF43+CF44+CF46+CF49+CF51+CF45+CF48+CF50</f>
        <v>0</v>
      </c>
      <c r="CG41" s="299"/>
      <c r="CH41" s="299"/>
      <c r="CI41" s="299"/>
      <c r="CJ41" s="299"/>
      <c r="CK41" s="299"/>
      <c r="CL41" s="299"/>
      <c r="CM41" s="300"/>
    </row>
    <row r="42" spans="1:91" s="9" customFormat="1" ht="12.75">
      <c r="A42" s="264" t="s">
        <v>65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6"/>
      <c r="S42" s="267"/>
      <c r="T42" s="267"/>
      <c r="U42" s="268"/>
      <c r="V42" s="269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1"/>
      <c r="AI42" s="309"/>
      <c r="AJ42" s="310"/>
      <c r="AK42" s="310"/>
      <c r="AL42" s="310"/>
      <c r="AM42" s="310"/>
      <c r="AN42" s="310"/>
      <c r="AO42" s="310"/>
      <c r="AP42" s="310"/>
      <c r="AQ42" s="311"/>
      <c r="AR42" s="309"/>
      <c r="AS42" s="310"/>
      <c r="AT42" s="310"/>
      <c r="AU42" s="310"/>
      <c r="AV42" s="310"/>
      <c r="AW42" s="310"/>
      <c r="AX42" s="310"/>
      <c r="AY42" s="311"/>
      <c r="AZ42" s="309"/>
      <c r="BA42" s="310"/>
      <c r="BB42" s="310"/>
      <c r="BC42" s="310"/>
      <c r="BD42" s="310"/>
      <c r="BE42" s="310"/>
      <c r="BF42" s="310"/>
      <c r="BG42" s="311"/>
      <c r="BH42" s="309"/>
      <c r="BI42" s="310"/>
      <c r="BJ42" s="310"/>
      <c r="BK42" s="310"/>
      <c r="BL42" s="310"/>
      <c r="BM42" s="310"/>
      <c r="BN42" s="310"/>
      <c r="BO42" s="311"/>
      <c r="BP42" s="309"/>
      <c r="BQ42" s="310"/>
      <c r="BR42" s="310"/>
      <c r="BS42" s="310"/>
      <c r="BT42" s="310"/>
      <c r="BU42" s="310"/>
      <c r="BV42" s="310"/>
      <c r="BW42" s="311"/>
      <c r="BX42" s="309"/>
      <c r="BY42" s="310"/>
      <c r="BZ42" s="310"/>
      <c r="CA42" s="310"/>
      <c r="CB42" s="310"/>
      <c r="CC42" s="310"/>
      <c r="CD42" s="310"/>
      <c r="CE42" s="311"/>
      <c r="CF42" s="309"/>
      <c r="CG42" s="310"/>
      <c r="CH42" s="310"/>
      <c r="CI42" s="310"/>
      <c r="CJ42" s="310"/>
      <c r="CK42" s="310"/>
      <c r="CL42" s="310"/>
      <c r="CM42" s="312"/>
    </row>
    <row r="43" spans="1:91" s="9" customFormat="1" ht="12.75">
      <c r="A43" s="303" t="s">
        <v>244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235" t="s">
        <v>260</v>
      </c>
      <c r="S43" s="236"/>
      <c r="T43" s="236"/>
      <c r="U43" s="237"/>
      <c r="V43" s="241" t="s">
        <v>261</v>
      </c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7"/>
      <c r="AI43" s="243">
        <f>AR43+AZ43+BH43+BP43+BX43+CF43</f>
        <v>0</v>
      </c>
      <c r="AJ43" s="244"/>
      <c r="AK43" s="244"/>
      <c r="AL43" s="244"/>
      <c r="AM43" s="244"/>
      <c r="AN43" s="244"/>
      <c r="AO43" s="244"/>
      <c r="AP43" s="244"/>
      <c r="AQ43" s="245"/>
      <c r="AR43" s="243"/>
      <c r="AS43" s="244"/>
      <c r="AT43" s="244"/>
      <c r="AU43" s="244"/>
      <c r="AV43" s="244"/>
      <c r="AW43" s="244"/>
      <c r="AX43" s="244"/>
      <c r="AY43" s="245"/>
      <c r="AZ43" s="243"/>
      <c r="BA43" s="244"/>
      <c r="BB43" s="244"/>
      <c r="BC43" s="244"/>
      <c r="BD43" s="244"/>
      <c r="BE43" s="244"/>
      <c r="BF43" s="244"/>
      <c r="BG43" s="245"/>
      <c r="BH43" s="243"/>
      <c r="BI43" s="244"/>
      <c r="BJ43" s="244"/>
      <c r="BK43" s="244"/>
      <c r="BL43" s="244"/>
      <c r="BM43" s="244"/>
      <c r="BN43" s="244"/>
      <c r="BO43" s="245"/>
      <c r="BP43" s="243"/>
      <c r="BQ43" s="244"/>
      <c r="BR43" s="244"/>
      <c r="BS43" s="244"/>
      <c r="BT43" s="244"/>
      <c r="BU43" s="244"/>
      <c r="BV43" s="244"/>
      <c r="BW43" s="245"/>
      <c r="BX43" s="243"/>
      <c r="BY43" s="244"/>
      <c r="BZ43" s="244"/>
      <c r="CA43" s="244"/>
      <c r="CB43" s="244"/>
      <c r="CC43" s="244"/>
      <c r="CD43" s="244"/>
      <c r="CE43" s="245"/>
      <c r="CF43" s="243"/>
      <c r="CG43" s="244"/>
      <c r="CH43" s="244"/>
      <c r="CI43" s="244"/>
      <c r="CJ43" s="244"/>
      <c r="CK43" s="244"/>
      <c r="CL43" s="244"/>
      <c r="CM43" s="302"/>
    </row>
    <row r="44" spans="1:91" s="9" customFormat="1" ht="15" customHeight="1">
      <c r="A44" s="304" t="s">
        <v>245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235" t="s">
        <v>256</v>
      </c>
      <c r="S44" s="236"/>
      <c r="T44" s="236"/>
      <c r="U44" s="237"/>
      <c r="V44" s="305" t="s">
        <v>262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243">
        <f aca="true" t="shared" si="0" ref="AI44:AI58">AR44+AZ44+BH44+BP44+BX44+CF44</f>
        <v>0</v>
      </c>
      <c r="AJ44" s="244"/>
      <c r="AK44" s="244"/>
      <c r="AL44" s="244"/>
      <c r="AM44" s="244"/>
      <c r="AN44" s="244"/>
      <c r="AO44" s="244"/>
      <c r="AP44" s="244"/>
      <c r="AQ44" s="245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</row>
    <row r="45" spans="1:91" s="9" customFormat="1" ht="15" customHeight="1">
      <c r="A45" s="304" t="s">
        <v>245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235" t="s">
        <v>260</v>
      </c>
      <c r="S45" s="236"/>
      <c r="T45" s="236"/>
      <c r="U45" s="237"/>
      <c r="V45" s="305" t="s">
        <v>262</v>
      </c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243">
        <f t="shared" si="0"/>
        <v>0</v>
      </c>
      <c r="AJ45" s="244"/>
      <c r="AK45" s="244"/>
      <c r="AL45" s="244"/>
      <c r="AM45" s="244"/>
      <c r="AN45" s="244"/>
      <c r="AO45" s="244"/>
      <c r="AP45" s="244"/>
      <c r="AQ45" s="245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</row>
    <row r="46" spans="1:91" s="9" customFormat="1" ht="12.75">
      <c r="A46" s="313" t="s">
        <v>246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5" t="s">
        <v>260</v>
      </c>
      <c r="S46" s="236"/>
      <c r="T46" s="236"/>
      <c r="U46" s="237"/>
      <c r="V46" s="305" t="s">
        <v>263</v>
      </c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243">
        <f t="shared" si="0"/>
        <v>0</v>
      </c>
      <c r="AJ46" s="244"/>
      <c r="AK46" s="244"/>
      <c r="AL46" s="244"/>
      <c r="AM46" s="244"/>
      <c r="AN46" s="244"/>
      <c r="AO46" s="244"/>
      <c r="AP46" s="244"/>
      <c r="AQ46" s="245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</row>
    <row r="47" spans="1:91" s="9" customFormat="1" ht="22.5" customHeight="1">
      <c r="A47" s="304" t="s">
        <v>324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235" t="s">
        <v>260</v>
      </c>
      <c r="S47" s="236"/>
      <c r="T47" s="236"/>
      <c r="U47" s="237"/>
      <c r="V47" s="305" t="s">
        <v>325</v>
      </c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243">
        <f t="shared" si="0"/>
        <v>0</v>
      </c>
      <c r="AJ47" s="244"/>
      <c r="AK47" s="244"/>
      <c r="AL47" s="244"/>
      <c r="AM47" s="244"/>
      <c r="AN47" s="244"/>
      <c r="AO47" s="244"/>
      <c r="AP47" s="244"/>
      <c r="AQ47" s="245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</row>
    <row r="48" spans="1:91" s="9" customFormat="1" ht="25.5" customHeight="1">
      <c r="A48" s="304" t="s">
        <v>247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235" t="s">
        <v>273</v>
      </c>
      <c r="S48" s="236"/>
      <c r="T48" s="236"/>
      <c r="U48" s="237"/>
      <c r="V48" s="305" t="s">
        <v>264</v>
      </c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243">
        <f>AR48+AZ48+BH48+BP48+BX48+CF48</f>
        <v>0</v>
      </c>
      <c r="AJ48" s="244"/>
      <c r="AK48" s="244"/>
      <c r="AL48" s="244"/>
      <c r="AM48" s="244"/>
      <c r="AN48" s="244"/>
      <c r="AO48" s="244"/>
      <c r="AP48" s="244"/>
      <c r="AQ48" s="245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</row>
    <row r="49" spans="1:91" s="9" customFormat="1" ht="25.5" customHeight="1">
      <c r="A49" s="304" t="s">
        <v>247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235" t="s">
        <v>260</v>
      </c>
      <c r="S49" s="236"/>
      <c r="T49" s="236"/>
      <c r="U49" s="237"/>
      <c r="V49" s="305" t="s">
        <v>264</v>
      </c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243">
        <f t="shared" si="0"/>
        <v>0</v>
      </c>
      <c r="AJ49" s="244"/>
      <c r="AK49" s="244"/>
      <c r="AL49" s="244"/>
      <c r="AM49" s="244"/>
      <c r="AN49" s="244"/>
      <c r="AO49" s="244"/>
      <c r="AP49" s="244"/>
      <c r="AQ49" s="245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</row>
    <row r="50" spans="1:91" s="9" customFormat="1" ht="15" customHeight="1">
      <c r="A50" s="304" t="s">
        <v>248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235" t="s">
        <v>273</v>
      </c>
      <c r="S50" s="236"/>
      <c r="T50" s="236"/>
      <c r="U50" s="237"/>
      <c r="V50" s="305" t="s">
        <v>265</v>
      </c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243">
        <f t="shared" si="0"/>
        <v>0</v>
      </c>
      <c r="AJ50" s="244"/>
      <c r="AK50" s="244"/>
      <c r="AL50" s="244"/>
      <c r="AM50" s="244"/>
      <c r="AN50" s="244"/>
      <c r="AO50" s="244"/>
      <c r="AP50" s="244"/>
      <c r="AQ50" s="245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</row>
    <row r="51" spans="1:91" s="9" customFormat="1" ht="15" customHeight="1">
      <c r="A51" s="304" t="s">
        <v>248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235" t="s">
        <v>260</v>
      </c>
      <c r="S51" s="236"/>
      <c r="T51" s="236"/>
      <c r="U51" s="237"/>
      <c r="V51" s="305" t="s">
        <v>265</v>
      </c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243">
        <f t="shared" si="0"/>
        <v>0</v>
      </c>
      <c r="AJ51" s="244"/>
      <c r="AK51" s="244"/>
      <c r="AL51" s="244"/>
      <c r="AM51" s="244"/>
      <c r="AN51" s="244"/>
      <c r="AO51" s="244"/>
      <c r="AP51" s="244"/>
      <c r="AQ51" s="245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</row>
    <row r="52" spans="1:91" s="9" customFormat="1" ht="15" customHeight="1">
      <c r="A52" s="314" t="s">
        <v>326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235" t="s">
        <v>260</v>
      </c>
      <c r="S52" s="236"/>
      <c r="T52" s="236"/>
      <c r="U52" s="237"/>
      <c r="V52" s="305" t="s">
        <v>327</v>
      </c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243">
        <f t="shared" si="0"/>
        <v>0</v>
      </c>
      <c r="AJ52" s="244"/>
      <c r="AK52" s="244"/>
      <c r="AL52" s="244"/>
      <c r="AM52" s="244"/>
      <c r="AN52" s="244"/>
      <c r="AO52" s="244"/>
      <c r="AP52" s="244"/>
      <c r="AQ52" s="245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</row>
    <row r="53" spans="1:91" s="9" customFormat="1" ht="28.5" customHeight="1">
      <c r="A53" s="314" t="s">
        <v>328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235" t="s">
        <v>273</v>
      </c>
      <c r="S53" s="236"/>
      <c r="T53" s="236"/>
      <c r="U53" s="237"/>
      <c r="V53" s="305" t="s">
        <v>320</v>
      </c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243">
        <f t="shared" si="0"/>
        <v>0</v>
      </c>
      <c r="AJ53" s="244"/>
      <c r="AK53" s="244"/>
      <c r="AL53" s="244"/>
      <c r="AM53" s="244"/>
      <c r="AN53" s="244"/>
      <c r="AO53" s="244"/>
      <c r="AP53" s="244"/>
      <c r="AQ53" s="245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</row>
    <row r="54" spans="1:91" s="9" customFormat="1" ht="29.25" customHeight="1">
      <c r="A54" s="314" t="s">
        <v>328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235" t="s">
        <v>260</v>
      </c>
      <c r="S54" s="236"/>
      <c r="T54" s="236"/>
      <c r="U54" s="237"/>
      <c r="V54" s="305" t="s">
        <v>320</v>
      </c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243">
        <f t="shared" si="0"/>
        <v>0</v>
      </c>
      <c r="AJ54" s="244"/>
      <c r="AK54" s="244"/>
      <c r="AL54" s="244"/>
      <c r="AM54" s="244"/>
      <c r="AN54" s="244"/>
      <c r="AO54" s="244"/>
      <c r="AP54" s="244"/>
      <c r="AQ54" s="245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</row>
    <row r="55" spans="1:91" s="9" customFormat="1" ht="27.75" customHeight="1">
      <c r="A55" s="314" t="s">
        <v>329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5"/>
      <c r="S55" s="315"/>
      <c r="T55" s="315"/>
      <c r="U55" s="315"/>
      <c r="V55" s="315" t="s">
        <v>330</v>
      </c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08">
        <f t="shared" si="0"/>
        <v>92783.99</v>
      </c>
      <c r="AJ55" s="308"/>
      <c r="AK55" s="308"/>
      <c r="AL55" s="308"/>
      <c r="AM55" s="308"/>
      <c r="AN55" s="308"/>
      <c r="AO55" s="308"/>
      <c r="AP55" s="308"/>
      <c r="AQ55" s="308"/>
      <c r="AR55" s="308">
        <f>AR56+AR58</f>
        <v>92783.99</v>
      </c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</row>
    <row r="56" spans="1:91" s="78" customFormat="1" ht="39" customHeight="1">
      <c r="A56" s="314" t="s">
        <v>331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6" t="s">
        <v>255</v>
      </c>
      <c r="S56" s="316"/>
      <c r="T56" s="316"/>
      <c r="U56" s="316"/>
      <c r="V56" s="316" t="s">
        <v>321</v>
      </c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7">
        <f t="shared" si="0"/>
        <v>92783.99</v>
      </c>
      <c r="AJ56" s="317"/>
      <c r="AK56" s="317"/>
      <c r="AL56" s="317"/>
      <c r="AM56" s="317"/>
      <c r="AN56" s="317"/>
      <c r="AO56" s="317"/>
      <c r="AP56" s="317"/>
      <c r="AQ56" s="317"/>
      <c r="AR56" s="317">
        <v>92783.99</v>
      </c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</row>
    <row r="57" spans="1:91" s="78" customFormat="1" ht="33" customHeight="1">
      <c r="A57" s="314" t="s">
        <v>331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6" t="s">
        <v>256</v>
      </c>
      <c r="S57" s="316"/>
      <c r="T57" s="316"/>
      <c r="U57" s="316"/>
      <c r="V57" s="316" t="s">
        <v>321</v>
      </c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7">
        <f t="shared" si="0"/>
        <v>0</v>
      </c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</row>
    <row r="58" spans="1:91" s="78" customFormat="1" ht="41.25" customHeight="1">
      <c r="A58" s="314" t="s">
        <v>331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6" t="s">
        <v>272</v>
      </c>
      <c r="S58" s="316"/>
      <c r="T58" s="316"/>
      <c r="U58" s="316"/>
      <c r="V58" s="316" t="s">
        <v>321</v>
      </c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7">
        <f t="shared" si="0"/>
        <v>0</v>
      </c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</row>
    <row r="59" spans="1:91" s="9" customFormat="1" ht="15.75" customHeight="1">
      <c r="A59" s="318" t="s">
        <v>267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5"/>
      <c r="S59" s="315"/>
      <c r="T59" s="315"/>
      <c r="U59" s="315"/>
      <c r="V59" s="315" t="s">
        <v>266</v>
      </c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08">
        <f>AI61+AI62+AI63+AI65+AI67</f>
        <v>0</v>
      </c>
      <c r="AJ59" s="308"/>
      <c r="AK59" s="308"/>
      <c r="AL59" s="308"/>
      <c r="AM59" s="308"/>
      <c r="AN59" s="308"/>
      <c r="AO59" s="308"/>
      <c r="AP59" s="308"/>
      <c r="AQ59" s="308"/>
      <c r="AR59" s="308">
        <f>AR61+AR62+AR63+AR65+AR67+AR64</f>
        <v>0</v>
      </c>
      <c r="AS59" s="308"/>
      <c r="AT59" s="308"/>
      <c r="AU59" s="308"/>
      <c r="AV59" s="308"/>
      <c r="AW59" s="308"/>
      <c r="AX59" s="308"/>
      <c r="AY59" s="308"/>
      <c r="AZ59" s="308">
        <f>AZ61+AZ62+AZ63+AZ65+AZ67+AZ66+AZ68</f>
        <v>0</v>
      </c>
      <c r="BA59" s="308"/>
      <c r="BB59" s="308"/>
      <c r="BC59" s="308"/>
      <c r="BD59" s="308"/>
      <c r="BE59" s="308"/>
      <c r="BF59" s="308"/>
      <c r="BG59" s="308"/>
      <c r="BH59" s="308">
        <f>BH61+BH62+BH63+BH65+BH67</f>
        <v>0</v>
      </c>
      <c r="BI59" s="308"/>
      <c r="BJ59" s="308"/>
      <c r="BK59" s="308"/>
      <c r="BL59" s="308"/>
      <c r="BM59" s="308"/>
      <c r="BN59" s="308"/>
      <c r="BO59" s="308"/>
      <c r="BP59" s="308">
        <f>BP61+BP62+BP63+BP65+BP67</f>
        <v>0</v>
      </c>
      <c r="BQ59" s="308"/>
      <c r="BR59" s="308"/>
      <c r="BS59" s="308"/>
      <c r="BT59" s="308"/>
      <c r="BU59" s="308"/>
      <c r="BV59" s="308"/>
      <c r="BW59" s="308"/>
      <c r="BX59" s="308">
        <f>BX61+BX62+BX63+BX65+BX67</f>
        <v>0</v>
      </c>
      <c r="BY59" s="308"/>
      <c r="BZ59" s="308"/>
      <c r="CA59" s="308"/>
      <c r="CB59" s="308"/>
      <c r="CC59" s="308"/>
      <c r="CD59" s="308"/>
      <c r="CE59" s="308"/>
      <c r="CF59" s="308">
        <f>CF61+CF62+CF63+CF65+CF67</f>
        <v>0</v>
      </c>
      <c r="CG59" s="308"/>
      <c r="CH59" s="308"/>
      <c r="CI59" s="308"/>
      <c r="CJ59" s="308"/>
      <c r="CK59" s="308"/>
      <c r="CL59" s="308"/>
      <c r="CM59" s="308"/>
    </row>
    <row r="60" spans="1:91" s="78" customFormat="1" ht="15.75" customHeight="1">
      <c r="A60" s="319" t="s">
        <v>65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</row>
    <row r="61" spans="1:91" s="78" customFormat="1" ht="15.75" customHeight="1">
      <c r="A61" s="320" t="s">
        <v>332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16" t="s">
        <v>271</v>
      </c>
      <c r="S61" s="316"/>
      <c r="T61" s="316"/>
      <c r="U61" s="316"/>
      <c r="V61" s="316" t="s">
        <v>315</v>
      </c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7">
        <f>AR61+AZ61+BH61+BP61+BX61+CF61</f>
        <v>0</v>
      </c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</row>
    <row r="62" spans="1:91" s="78" customFormat="1" ht="15.75" customHeight="1">
      <c r="A62" s="320" t="s">
        <v>332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16" t="s">
        <v>268</v>
      </c>
      <c r="S62" s="316"/>
      <c r="T62" s="316"/>
      <c r="U62" s="316"/>
      <c r="V62" s="316" t="s">
        <v>315</v>
      </c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7">
        <f>AR62+AZ62+BH62+BP62+BX62+CF62</f>
        <v>0</v>
      </c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</row>
    <row r="63" spans="1:91" s="78" customFormat="1" ht="15.75" customHeight="1">
      <c r="A63" s="320" t="s">
        <v>332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16" t="s">
        <v>269</v>
      </c>
      <c r="S63" s="316"/>
      <c r="T63" s="316"/>
      <c r="U63" s="316"/>
      <c r="V63" s="316" t="s">
        <v>315</v>
      </c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7">
        <f>AR63+AZ63+BH63+BP63+BX63+CF63</f>
        <v>0</v>
      </c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</row>
    <row r="64" spans="1:91" s="78" customFormat="1" ht="15.75" customHeight="1">
      <c r="A64" s="320" t="s">
        <v>332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16" t="s">
        <v>270</v>
      </c>
      <c r="S64" s="316"/>
      <c r="T64" s="316"/>
      <c r="U64" s="316"/>
      <c r="V64" s="316" t="s">
        <v>315</v>
      </c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7">
        <f>AR64+AZ64+BH64+BP64+BX64+CF64</f>
        <v>0</v>
      </c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</row>
    <row r="65" spans="1:91" s="78" customFormat="1" ht="15.75" customHeight="1" hidden="1">
      <c r="A65" s="320" t="s">
        <v>249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16" t="s">
        <v>269</v>
      </c>
      <c r="S65" s="316"/>
      <c r="T65" s="316"/>
      <c r="U65" s="316"/>
      <c r="V65" s="316" t="s">
        <v>266</v>
      </c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</row>
    <row r="66" spans="1:91" s="78" customFormat="1" ht="15.75" customHeight="1" hidden="1">
      <c r="A66" s="320" t="s">
        <v>249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16" t="s">
        <v>270</v>
      </c>
      <c r="S66" s="316"/>
      <c r="T66" s="316"/>
      <c r="U66" s="316"/>
      <c r="V66" s="316" t="s">
        <v>266</v>
      </c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</row>
    <row r="67" spans="1:91" s="78" customFormat="1" ht="15.75" customHeight="1" hidden="1">
      <c r="A67" s="320" t="s">
        <v>249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16" t="s">
        <v>270</v>
      </c>
      <c r="S67" s="316"/>
      <c r="T67" s="316"/>
      <c r="U67" s="316"/>
      <c r="V67" s="316" t="s">
        <v>315</v>
      </c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</row>
    <row r="68" spans="1:91" s="78" customFormat="1" ht="15.75" customHeight="1" hidden="1">
      <c r="A68" s="320" t="s">
        <v>249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16" t="s">
        <v>270</v>
      </c>
      <c r="S68" s="316"/>
      <c r="T68" s="316"/>
      <c r="U68" s="316"/>
      <c r="V68" s="316" t="s">
        <v>316</v>
      </c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</row>
    <row r="69" spans="1:91" s="9" customFormat="1" ht="34.5" customHeight="1">
      <c r="A69" s="321" t="s">
        <v>250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08">
        <f>AI71+AI81</f>
        <v>0</v>
      </c>
      <c r="AJ69" s="308"/>
      <c r="AK69" s="308"/>
      <c r="AL69" s="308"/>
      <c r="AM69" s="308"/>
      <c r="AN69" s="308"/>
      <c r="AO69" s="308"/>
      <c r="AP69" s="308"/>
      <c r="AQ69" s="308"/>
      <c r="AR69" s="308">
        <f>AR71+AR81</f>
        <v>0</v>
      </c>
      <c r="AS69" s="308"/>
      <c r="AT69" s="308"/>
      <c r="AU69" s="308"/>
      <c r="AV69" s="308"/>
      <c r="AW69" s="308"/>
      <c r="AX69" s="308"/>
      <c r="AY69" s="308"/>
      <c r="AZ69" s="308">
        <f>AZ71+AZ81</f>
        <v>0</v>
      </c>
      <c r="BA69" s="308"/>
      <c r="BB69" s="308"/>
      <c r="BC69" s="308"/>
      <c r="BD69" s="308"/>
      <c r="BE69" s="308"/>
      <c r="BF69" s="308"/>
      <c r="BG69" s="308"/>
      <c r="BH69" s="308">
        <f>BH71+BH81</f>
        <v>0</v>
      </c>
      <c r="BI69" s="308"/>
      <c r="BJ69" s="308"/>
      <c r="BK69" s="308"/>
      <c r="BL69" s="308"/>
      <c r="BM69" s="308"/>
      <c r="BN69" s="308"/>
      <c r="BO69" s="308"/>
      <c r="BP69" s="308">
        <f>BP71+BP81</f>
        <v>0</v>
      </c>
      <c r="BQ69" s="308"/>
      <c r="BR69" s="308"/>
      <c r="BS69" s="308"/>
      <c r="BT69" s="308"/>
      <c r="BU69" s="308"/>
      <c r="BV69" s="308"/>
      <c r="BW69" s="308"/>
      <c r="BX69" s="308">
        <f>BX71+BX81</f>
        <v>0</v>
      </c>
      <c r="BY69" s="308"/>
      <c r="BZ69" s="308"/>
      <c r="CA69" s="308"/>
      <c r="CB69" s="308"/>
      <c r="CC69" s="308"/>
      <c r="CD69" s="308"/>
      <c r="CE69" s="308"/>
      <c r="CF69" s="308">
        <f>CF71+CF81</f>
        <v>0</v>
      </c>
      <c r="CG69" s="308"/>
      <c r="CH69" s="308"/>
      <c r="CI69" s="308"/>
      <c r="CJ69" s="308"/>
      <c r="CK69" s="308"/>
      <c r="CL69" s="308"/>
      <c r="CM69" s="308"/>
    </row>
    <row r="70" spans="1:91" s="9" customFormat="1" ht="12.75">
      <c r="A70" s="322" t="s">
        <v>65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238"/>
      <c r="S70" s="239"/>
      <c r="T70" s="239"/>
      <c r="U70" s="240"/>
      <c r="V70" s="242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40"/>
      <c r="AI70" s="246"/>
      <c r="AJ70" s="247"/>
      <c r="AK70" s="247"/>
      <c r="AL70" s="247"/>
      <c r="AM70" s="247"/>
      <c r="AN70" s="247"/>
      <c r="AO70" s="247"/>
      <c r="AP70" s="247"/>
      <c r="AQ70" s="248"/>
      <c r="AR70" s="246"/>
      <c r="AS70" s="247"/>
      <c r="AT70" s="247"/>
      <c r="AU70" s="247"/>
      <c r="AV70" s="247"/>
      <c r="AW70" s="247"/>
      <c r="AX70" s="247"/>
      <c r="AY70" s="248"/>
      <c r="AZ70" s="246"/>
      <c r="BA70" s="247"/>
      <c r="BB70" s="247"/>
      <c r="BC70" s="247"/>
      <c r="BD70" s="247"/>
      <c r="BE70" s="247"/>
      <c r="BF70" s="247"/>
      <c r="BG70" s="248"/>
      <c r="BH70" s="246"/>
      <c r="BI70" s="247"/>
      <c r="BJ70" s="247"/>
      <c r="BK70" s="247"/>
      <c r="BL70" s="247"/>
      <c r="BM70" s="247"/>
      <c r="BN70" s="247"/>
      <c r="BO70" s="248"/>
      <c r="BP70" s="246"/>
      <c r="BQ70" s="247"/>
      <c r="BR70" s="247"/>
      <c r="BS70" s="247"/>
      <c r="BT70" s="247"/>
      <c r="BU70" s="247"/>
      <c r="BV70" s="247"/>
      <c r="BW70" s="248"/>
      <c r="BX70" s="246"/>
      <c r="BY70" s="247"/>
      <c r="BZ70" s="247"/>
      <c r="CA70" s="247"/>
      <c r="CB70" s="247"/>
      <c r="CC70" s="247"/>
      <c r="CD70" s="247"/>
      <c r="CE70" s="248"/>
      <c r="CF70" s="246"/>
      <c r="CG70" s="247"/>
      <c r="CH70" s="247"/>
      <c r="CI70" s="247"/>
      <c r="CJ70" s="247"/>
      <c r="CK70" s="247"/>
      <c r="CL70" s="247"/>
      <c r="CM70" s="323"/>
    </row>
    <row r="71" spans="1:91" s="9" customFormat="1" ht="27" customHeight="1">
      <c r="A71" s="324" t="s">
        <v>251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238" t="s">
        <v>260</v>
      </c>
      <c r="S71" s="239"/>
      <c r="T71" s="239"/>
      <c r="U71" s="240"/>
      <c r="V71" s="242" t="s">
        <v>95</v>
      </c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40"/>
      <c r="AI71" s="246">
        <f aca="true" t="shared" si="1" ref="AI71:AI82">AR71+AZ71+BH71+BP71+BX71+CF71</f>
        <v>0</v>
      </c>
      <c r="AJ71" s="247"/>
      <c r="AK71" s="247"/>
      <c r="AL71" s="247"/>
      <c r="AM71" s="247"/>
      <c r="AN71" s="247"/>
      <c r="AO71" s="247"/>
      <c r="AP71" s="247"/>
      <c r="AQ71" s="248"/>
      <c r="AR71" s="246"/>
      <c r="AS71" s="247"/>
      <c r="AT71" s="247"/>
      <c r="AU71" s="247"/>
      <c r="AV71" s="247"/>
      <c r="AW71" s="247"/>
      <c r="AX71" s="247"/>
      <c r="AY71" s="248"/>
      <c r="AZ71" s="246"/>
      <c r="BA71" s="247"/>
      <c r="BB71" s="247"/>
      <c r="BC71" s="247"/>
      <c r="BD71" s="247"/>
      <c r="BE71" s="247"/>
      <c r="BF71" s="247"/>
      <c r="BG71" s="248"/>
      <c r="BH71" s="246"/>
      <c r="BI71" s="247"/>
      <c r="BJ71" s="247"/>
      <c r="BK71" s="247"/>
      <c r="BL71" s="247"/>
      <c r="BM71" s="247"/>
      <c r="BN71" s="247"/>
      <c r="BO71" s="248"/>
      <c r="BP71" s="246"/>
      <c r="BQ71" s="247"/>
      <c r="BR71" s="247"/>
      <c r="BS71" s="247"/>
      <c r="BT71" s="247"/>
      <c r="BU71" s="247"/>
      <c r="BV71" s="247"/>
      <c r="BW71" s="248"/>
      <c r="BX71" s="246"/>
      <c r="BY71" s="247"/>
      <c r="BZ71" s="247"/>
      <c r="CA71" s="247"/>
      <c r="CB71" s="247"/>
      <c r="CC71" s="247"/>
      <c r="CD71" s="247"/>
      <c r="CE71" s="248"/>
      <c r="CF71" s="246"/>
      <c r="CG71" s="247"/>
      <c r="CH71" s="247"/>
      <c r="CI71" s="247"/>
      <c r="CJ71" s="247"/>
      <c r="CK71" s="247"/>
      <c r="CL71" s="247"/>
      <c r="CM71" s="323"/>
    </row>
    <row r="72" spans="1:91" s="9" customFormat="1" ht="27" customHeight="1">
      <c r="A72" s="324" t="s">
        <v>252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238" t="s">
        <v>260</v>
      </c>
      <c r="S72" s="239"/>
      <c r="T72" s="239"/>
      <c r="U72" s="240"/>
      <c r="V72" s="242" t="s">
        <v>274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40"/>
      <c r="AI72" s="246">
        <f t="shared" si="1"/>
        <v>0</v>
      </c>
      <c r="AJ72" s="247"/>
      <c r="AK72" s="247"/>
      <c r="AL72" s="247"/>
      <c r="AM72" s="247"/>
      <c r="AN72" s="247"/>
      <c r="AO72" s="247"/>
      <c r="AP72" s="247"/>
      <c r="AQ72" s="248"/>
      <c r="AR72" s="246"/>
      <c r="AS72" s="247"/>
      <c r="AT72" s="247"/>
      <c r="AU72" s="247"/>
      <c r="AV72" s="247"/>
      <c r="AW72" s="247"/>
      <c r="AX72" s="247"/>
      <c r="AY72" s="248"/>
      <c r="AZ72" s="246"/>
      <c r="BA72" s="247"/>
      <c r="BB72" s="247"/>
      <c r="BC72" s="247"/>
      <c r="BD72" s="247"/>
      <c r="BE72" s="247"/>
      <c r="BF72" s="247"/>
      <c r="BG72" s="248"/>
      <c r="BH72" s="246"/>
      <c r="BI72" s="247"/>
      <c r="BJ72" s="247"/>
      <c r="BK72" s="247"/>
      <c r="BL72" s="247"/>
      <c r="BM72" s="247"/>
      <c r="BN72" s="247"/>
      <c r="BO72" s="248"/>
      <c r="BP72" s="246"/>
      <c r="BQ72" s="247"/>
      <c r="BR72" s="247"/>
      <c r="BS72" s="247"/>
      <c r="BT72" s="247"/>
      <c r="BU72" s="247"/>
      <c r="BV72" s="247"/>
      <c r="BW72" s="248"/>
      <c r="BX72" s="246"/>
      <c r="BY72" s="247"/>
      <c r="BZ72" s="247"/>
      <c r="CA72" s="247"/>
      <c r="CB72" s="247"/>
      <c r="CC72" s="247"/>
      <c r="CD72" s="247"/>
      <c r="CE72" s="248"/>
      <c r="CF72" s="246"/>
      <c r="CG72" s="247"/>
      <c r="CH72" s="247"/>
      <c r="CI72" s="247"/>
      <c r="CJ72" s="247"/>
      <c r="CK72" s="247"/>
      <c r="CL72" s="247"/>
      <c r="CM72" s="323"/>
    </row>
    <row r="73" spans="1:91" s="9" customFormat="1" ht="39.75" customHeight="1">
      <c r="A73" s="324" t="s">
        <v>333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238" t="s">
        <v>260</v>
      </c>
      <c r="S73" s="239"/>
      <c r="T73" s="239"/>
      <c r="U73" s="240"/>
      <c r="V73" s="242" t="s">
        <v>334</v>
      </c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40"/>
      <c r="AI73" s="246">
        <f t="shared" si="1"/>
        <v>0</v>
      </c>
      <c r="AJ73" s="247"/>
      <c r="AK73" s="247"/>
      <c r="AL73" s="247"/>
      <c r="AM73" s="247"/>
      <c r="AN73" s="247"/>
      <c r="AO73" s="247"/>
      <c r="AP73" s="247"/>
      <c r="AQ73" s="248"/>
      <c r="AR73" s="246"/>
      <c r="AS73" s="247"/>
      <c r="AT73" s="247"/>
      <c r="AU73" s="247"/>
      <c r="AV73" s="247"/>
      <c r="AW73" s="247"/>
      <c r="AX73" s="247"/>
      <c r="AY73" s="248"/>
      <c r="AZ73" s="246"/>
      <c r="BA73" s="247"/>
      <c r="BB73" s="247"/>
      <c r="BC73" s="247"/>
      <c r="BD73" s="247"/>
      <c r="BE73" s="247"/>
      <c r="BF73" s="247"/>
      <c r="BG73" s="248"/>
      <c r="BH73" s="246"/>
      <c r="BI73" s="247"/>
      <c r="BJ73" s="247"/>
      <c r="BK73" s="247"/>
      <c r="BL73" s="247"/>
      <c r="BM73" s="247"/>
      <c r="BN73" s="247"/>
      <c r="BO73" s="248"/>
      <c r="BP73" s="246"/>
      <c r="BQ73" s="247"/>
      <c r="BR73" s="247"/>
      <c r="BS73" s="247"/>
      <c r="BT73" s="247"/>
      <c r="BU73" s="247"/>
      <c r="BV73" s="247"/>
      <c r="BW73" s="248"/>
      <c r="BX73" s="246"/>
      <c r="BY73" s="247"/>
      <c r="BZ73" s="247"/>
      <c r="CA73" s="247"/>
      <c r="CB73" s="247"/>
      <c r="CC73" s="247"/>
      <c r="CD73" s="247"/>
      <c r="CE73" s="248"/>
      <c r="CF73" s="246"/>
      <c r="CG73" s="247"/>
      <c r="CH73" s="247"/>
      <c r="CI73" s="247"/>
      <c r="CJ73" s="247"/>
      <c r="CK73" s="247"/>
      <c r="CL73" s="247"/>
      <c r="CM73" s="323"/>
    </row>
    <row r="74" spans="1:91" s="9" customFormat="1" ht="27" customHeight="1">
      <c r="A74" s="324" t="s">
        <v>335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238" t="s">
        <v>260</v>
      </c>
      <c r="S74" s="239"/>
      <c r="T74" s="239"/>
      <c r="U74" s="240"/>
      <c r="V74" s="242" t="s">
        <v>336</v>
      </c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40"/>
      <c r="AI74" s="246">
        <f t="shared" si="1"/>
        <v>0</v>
      </c>
      <c r="AJ74" s="247"/>
      <c r="AK74" s="247"/>
      <c r="AL74" s="247"/>
      <c r="AM74" s="247"/>
      <c r="AN74" s="247"/>
      <c r="AO74" s="247"/>
      <c r="AP74" s="247"/>
      <c r="AQ74" s="248"/>
      <c r="AR74" s="246"/>
      <c r="AS74" s="247"/>
      <c r="AT74" s="247"/>
      <c r="AU74" s="247"/>
      <c r="AV74" s="247"/>
      <c r="AW74" s="247"/>
      <c r="AX74" s="247"/>
      <c r="AY74" s="248"/>
      <c r="AZ74" s="246"/>
      <c r="BA74" s="247"/>
      <c r="BB74" s="247"/>
      <c r="BC74" s="247"/>
      <c r="BD74" s="247"/>
      <c r="BE74" s="247"/>
      <c r="BF74" s="247"/>
      <c r="BG74" s="248"/>
      <c r="BH74" s="246"/>
      <c r="BI74" s="247"/>
      <c r="BJ74" s="247"/>
      <c r="BK74" s="247"/>
      <c r="BL74" s="247"/>
      <c r="BM74" s="247"/>
      <c r="BN74" s="247"/>
      <c r="BO74" s="248"/>
      <c r="BP74" s="246"/>
      <c r="BQ74" s="247"/>
      <c r="BR74" s="247"/>
      <c r="BS74" s="247"/>
      <c r="BT74" s="247"/>
      <c r="BU74" s="247"/>
      <c r="BV74" s="247"/>
      <c r="BW74" s="248"/>
      <c r="BX74" s="246"/>
      <c r="BY74" s="247"/>
      <c r="BZ74" s="247"/>
      <c r="CA74" s="247"/>
      <c r="CB74" s="247"/>
      <c r="CC74" s="247"/>
      <c r="CD74" s="247"/>
      <c r="CE74" s="248"/>
      <c r="CF74" s="246"/>
      <c r="CG74" s="247"/>
      <c r="CH74" s="247"/>
      <c r="CI74" s="247"/>
      <c r="CJ74" s="247"/>
      <c r="CK74" s="247"/>
      <c r="CL74" s="247"/>
      <c r="CM74" s="323"/>
    </row>
    <row r="75" spans="1:91" s="9" customFormat="1" ht="36.75" customHeight="1">
      <c r="A75" s="324" t="s">
        <v>337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238" t="s">
        <v>260</v>
      </c>
      <c r="S75" s="239"/>
      <c r="T75" s="239"/>
      <c r="U75" s="240"/>
      <c r="V75" s="242" t="s">
        <v>338</v>
      </c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40"/>
      <c r="AI75" s="246">
        <f t="shared" si="1"/>
        <v>0</v>
      </c>
      <c r="AJ75" s="247"/>
      <c r="AK75" s="247"/>
      <c r="AL75" s="247"/>
      <c r="AM75" s="247"/>
      <c r="AN75" s="247"/>
      <c r="AO75" s="247"/>
      <c r="AP75" s="247"/>
      <c r="AQ75" s="248"/>
      <c r="AR75" s="246"/>
      <c r="AS75" s="247"/>
      <c r="AT75" s="247"/>
      <c r="AU75" s="247"/>
      <c r="AV75" s="247"/>
      <c r="AW75" s="247"/>
      <c r="AX75" s="247"/>
      <c r="AY75" s="248"/>
      <c r="AZ75" s="246"/>
      <c r="BA75" s="247"/>
      <c r="BB75" s="247"/>
      <c r="BC75" s="247"/>
      <c r="BD75" s="247"/>
      <c r="BE75" s="247"/>
      <c r="BF75" s="247"/>
      <c r="BG75" s="248"/>
      <c r="BH75" s="246"/>
      <c r="BI75" s="247"/>
      <c r="BJ75" s="247"/>
      <c r="BK75" s="247"/>
      <c r="BL75" s="247"/>
      <c r="BM75" s="247"/>
      <c r="BN75" s="247"/>
      <c r="BO75" s="248"/>
      <c r="BP75" s="246"/>
      <c r="BQ75" s="247"/>
      <c r="BR75" s="247"/>
      <c r="BS75" s="247"/>
      <c r="BT75" s="247"/>
      <c r="BU75" s="247"/>
      <c r="BV75" s="247"/>
      <c r="BW75" s="248"/>
      <c r="BX75" s="246"/>
      <c r="BY75" s="247"/>
      <c r="BZ75" s="247"/>
      <c r="CA75" s="247"/>
      <c r="CB75" s="247"/>
      <c r="CC75" s="247"/>
      <c r="CD75" s="247"/>
      <c r="CE75" s="248"/>
      <c r="CF75" s="246"/>
      <c r="CG75" s="247"/>
      <c r="CH75" s="247"/>
      <c r="CI75" s="247"/>
      <c r="CJ75" s="247"/>
      <c r="CK75" s="247"/>
      <c r="CL75" s="247"/>
      <c r="CM75" s="323"/>
    </row>
    <row r="76" spans="1:91" s="9" customFormat="1" ht="27" customHeight="1">
      <c r="A76" s="324" t="s">
        <v>339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238" t="s">
        <v>260</v>
      </c>
      <c r="S76" s="239"/>
      <c r="T76" s="239"/>
      <c r="U76" s="240"/>
      <c r="V76" s="242" t="s">
        <v>340</v>
      </c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40"/>
      <c r="AI76" s="246">
        <f t="shared" si="1"/>
        <v>0</v>
      </c>
      <c r="AJ76" s="247"/>
      <c r="AK76" s="247"/>
      <c r="AL76" s="247"/>
      <c r="AM76" s="247"/>
      <c r="AN76" s="247"/>
      <c r="AO76" s="247"/>
      <c r="AP76" s="247"/>
      <c r="AQ76" s="248"/>
      <c r="AR76" s="246"/>
      <c r="AS76" s="247"/>
      <c r="AT76" s="247"/>
      <c r="AU76" s="247"/>
      <c r="AV76" s="247"/>
      <c r="AW76" s="247"/>
      <c r="AX76" s="247"/>
      <c r="AY76" s="248"/>
      <c r="AZ76" s="246"/>
      <c r="BA76" s="247"/>
      <c r="BB76" s="247"/>
      <c r="BC76" s="247"/>
      <c r="BD76" s="247"/>
      <c r="BE76" s="247"/>
      <c r="BF76" s="247"/>
      <c r="BG76" s="248"/>
      <c r="BH76" s="246"/>
      <c r="BI76" s="247"/>
      <c r="BJ76" s="247"/>
      <c r="BK76" s="247"/>
      <c r="BL76" s="247"/>
      <c r="BM76" s="247"/>
      <c r="BN76" s="247"/>
      <c r="BO76" s="248"/>
      <c r="BP76" s="246"/>
      <c r="BQ76" s="247"/>
      <c r="BR76" s="247"/>
      <c r="BS76" s="247"/>
      <c r="BT76" s="247"/>
      <c r="BU76" s="247"/>
      <c r="BV76" s="247"/>
      <c r="BW76" s="248"/>
      <c r="BX76" s="246"/>
      <c r="BY76" s="247"/>
      <c r="BZ76" s="247"/>
      <c r="CA76" s="247"/>
      <c r="CB76" s="247"/>
      <c r="CC76" s="247"/>
      <c r="CD76" s="247"/>
      <c r="CE76" s="248"/>
      <c r="CF76" s="246"/>
      <c r="CG76" s="247"/>
      <c r="CH76" s="247"/>
      <c r="CI76" s="247"/>
      <c r="CJ76" s="247"/>
      <c r="CK76" s="247"/>
      <c r="CL76" s="247"/>
      <c r="CM76" s="323"/>
    </row>
    <row r="77" spans="1:91" s="9" customFormat="1" ht="27" customHeight="1">
      <c r="A77" s="324" t="s">
        <v>341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238" t="s">
        <v>260</v>
      </c>
      <c r="S77" s="239"/>
      <c r="T77" s="239"/>
      <c r="U77" s="240"/>
      <c r="V77" s="242" t="s">
        <v>342</v>
      </c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40"/>
      <c r="AI77" s="246">
        <f t="shared" si="1"/>
        <v>0</v>
      </c>
      <c r="AJ77" s="247"/>
      <c r="AK77" s="247"/>
      <c r="AL77" s="247"/>
      <c r="AM77" s="247"/>
      <c r="AN77" s="247"/>
      <c r="AO77" s="247"/>
      <c r="AP77" s="247"/>
      <c r="AQ77" s="248"/>
      <c r="AR77" s="246"/>
      <c r="AS77" s="247"/>
      <c r="AT77" s="247"/>
      <c r="AU77" s="247"/>
      <c r="AV77" s="247"/>
      <c r="AW77" s="247"/>
      <c r="AX77" s="247"/>
      <c r="AY77" s="248"/>
      <c r="AZ77" s="246"/>
      <c r="BA77" s="247"/>
      <c r="BB77" s="247"/>
      <c r="BC77" s="247"/>
      <c r="BD77" s="247"/>
      <c r="BE77" s="247"/>
      <c r="BF77" s="247"/>
      <c r="BG77" s="248"/>
      <c r="BH77" s="246"/>
      <c r="BI77" s="247"/>
      <c r="BJ77" s="247"/>
      <c r="BK77" s="247"/>
      <c r="BL77" s="247"/>
      <c r="BM77" s="247"/>
      <c r="BN77" s="247"/>
      <c r="BO77" s="248"/>
      <c r="BP77" s="246"/>
      <c r="BQ77" s="247"/>
      <c r="BR77" s="247"/>
      <c r="BS77" s="247"/>
      <c r="BT77" s="247"/>
      <c r="BU77" s="247"/>
      <c r="BV77" s="247"/>
      <c r="BW77" s="248"/>
      <c r="BX77" s="246"/>
      <c r="BY77" s="247"/>
      <c r="BZ77" s="247"/>
      <c r="CA77" s="247"/>
      <c r="CB77" s="247"/>
      <c r="CC77" s="247"/>
      <c r="CD77" s="247"/>
      <c r="CE77" s="248"/>
      <c r="CF77" s="246"/>
      <c r="CG77" s="247"/>
      <c r="CH77" s="247"/>
      <c r="CI77" s="247"/>
      <c r="CJ77" s="247"/>
      <c r="CK77" s="247"/>
      <c r="CL77" s="247"/>
      <c r="CM77" s="323"/>
    </row>
    <row r="78" spans="1:91" s="9" customFormat="1" ht="33.75" customHeight="1">
      <c r="A78" s="324" t="s">
        <v>343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238" t="s">
        <v>260</v>
      </c>
      <c r="S78" s="239"/>
      <c r="T78" s="239"/>
      <c r="U78" s="240"/>
      <c r="V78" s="242" t="s">
        <v>344</v>
      </c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40"/>
      <c r="AI78" s="246">
        <f t="shared" si="1"/>
        <v>0</v>
      </c>
      <c r="AJ78" s="247"/>
      <c r="AK78" s="247"/>
      <c r="AL78" s="247"/>
      <c r="AM78" s="247"/>
      <c r="AN78" s="247"/>
      <c r="AO78" s="247"/>
      <c r="AP78" s="247"/>
      <c r="AQ78" s="248"/>
      <c r="AR78" s="246"/>
      <c r="AS78" s="247"/>
      <c r="AT78" s="247"/>
      <c r="AU78" s="247"/>
      <c r="AV78" s="247"/>
      <c r="AW78" s="247"/>
      <c r="AX78" s="247"/>
      <c r="AY78" s="248"/>
      <c r="AZ78" s="246"/>
      <c r="BA78" s="247"/>
      <c r="BB78" s="247"/>
      <c r="BC78" s="247"/>
      <c r="BD78" s="247"/>
      <c r="BE78" s="247"/>
      <c r="BF78" s="247"/>
      <c r="BG78" s="248"/>
      <c r="BH78" s="246"/>
      <c r="BI78" s="247"/>
      <c r="BJ78" s="247"/>
      <c r="BK78" s="247"/>
      <c r="BL78" s="247"/>
      <c r="BM78" s="247"/>
      <c r="BN78" s="247"/>
      <c r="BO78" s="248"/>
      <c r="BP78" s="246"/>
      <c r="BQ78" s="247"/>
      <c r="BR78" s="247"/>
      <c r="BS78" s="247"/>
      <c r="BT78" s="247"/>
      <c r="BU78" s="247"/>
      <c r="BV78" s="247"/>
      <c r="BW78" s="248"/>
      <c r="BX78" s="246"/>
      <c r="BY78" s="247"/>
      <c r="BZ78" s="247"/>
      <c r="CA78" s="247"/>
      <c r="CB78" s="247"/>
      <c r="CC78" s="247"/>
      <c r="CD78" s="247"/>
      <c r="CE78" s="248"/>
      <c r="CF78" s="246"/>
      <c r="CG78" s="247"/>
      <c r="CH78" s="247"/>
      <c r="CI78" s="247"/>
      <c r="CJ78" s="247"/>
      <c r="CK78" s="247"/>
      <c r="CL78" s="247"/>
      <c r="CM78" s="323"/>
    </row>
    <row r="79" spans="1:91" s="9" customFormat="1" ht="33.75" customHeight="1">
      <c r="A79" s="324" t="s">
        <v>345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238" t="s">
        <v>260</v>
      </c>
      <c r="S79" s="239"/>
      <c r="T79" s="239"/>
      <c r="U79" s="240"/>
      <c r="V79" s="242" t="s">
        <v>346</v>
      </c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40"/>
      <c r="AI79" s="246">
        <f t="shared" si="1"/>
        <v>0</v>
      </c>
      <c r="AJ79" s="247"/>
      <c r="AK79" s="247"/>
      <c r="AL79" s="247"/>
      <c r="AM79" s="247"/>
      <c r="AN79" s="247"/>
      <c r="AO79" s="247"/>
      <c r="AP79" s="247"/>
      <c r="AQ79" s="248"/>
      <c r="AR79" s="246"/>
      <c r="AS79" s="247"/>
      <c r="AT79" s="247"/>
      <c r="AU79" s="247"/>
      <c r="AV79" s="247"/>
      <c r="AW79" s="247"/>
      <c r="AX79" s="247"/>
      <c r="AY79" s="248"/>
      <c r="AZ79" s="246"/>
      <c r="BA79" s="247"/>
      <c r="BB79" s="247"/>
      <c r="BC79" s="247"/>
      <c r="BD79" s="247"/>
      <c r="BE79" s="247"/>
      <c r="BF79" s="247"/>
      <c r="BG79" s="248"/>
      <c r="BH79" s="246"/>
      <c r="BI79" s="247"/>
      <c r="BJ79" s="247"/>
      <c r="BK79" s="247"/>
      <c r="BL79" s="247"/>
      <c r="BM79" s="247"/>
      <c r="BN79" s="247"/>
      <c r="BO79" s="248"/>
      <c r="BP79" s="246"/>
      <c r="BQ79" s="247"/>
      <c r="BR79" s="247"/>
      <c r="BS79" s="247"/>
      <c r="BT79" s="247"/>
      <c r="BU79" s="247"/>
      <c r="BV79" s="247"/>
      <c r="BW79" s="248"/>
      <c r="BX79" s="246"/>
      <c r="BY79" s="247"/>
      <c r="BZ79" s="247"/>
      <c r="CA79" s="247"/>
      <c r="CB79" s="247"/>
      <c r="CC79" s="247"/>
      <c r="CD79" s="247"/>
      <c r="CE79" s="248"/>
      <c r="CF79" s="246"/>
      <c r="CG79" s="247"/>
      <c r="CH79" s="247"/>
      <c r="CI79" s="247"/>
      <c r="CJ79" s="247"/>
      <c r="CK79" s="247"/>
      <c r="CL79" s="247"/>
      <c r="CM79" s="323"/>
    </row>
    <row r="80" spans="1:91" s="9" customFormat="1" ht="23.25" customHeight="1">
      <c r="A80" s="324" t="s">
        <v>347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238" t="s">
        <v>260</v>
      </c>
      <c r="S80" s="239"/>
      <c r="T80" s="239"/>
      <c r="U80" s="240"/>
      <c r="V80" s="242" t="s">
        <v>348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40"/>
      <c r="AI80" s="246">
        <f t="shared" si="1"/>
        <v>0</v>
      </c>
      <c r="AJ80" s="247"/>
      <c r="AK80" s="247"/>
      <c r="AL80" s="247"/>
      <c r="AM80" s="247"/>
      <c r="AN80" s="247"/>
      <c r="AO80" s="247"/>
      <c r="AP80" s="247"/>
      <c r="AQ80" s="248"/>
      <c r="AR80" s="246"/>
      <c r="AS80" s="247"/>
      <c r="AT80" s="247"/>
      <c r="AU80" s="247"/>
      <c r="AV80" s="247"/>
      <c r="AW80" s="247"/>
      <c r="AX80" s="247"/>
      <c r="AY80" s="248"/>
      <c r="AZ80" s="246"/>
      <c r="BA80" s="247"/>
      <c r="BB80" s="247"/>
      <c r="BC80" s="247"/>
      <c r="BD80" s="247"/>
      <c r="BE80" s="247"/>
      <c r="BF80" s="247"/>
      <c r="BG80" s="248"/>
      <c r="BH80" s="246"/>
      <c r="BI80" s="247"/>
      <c r="BJ80" s="247"/>
      <c r="BK80" s="247"/>
      <c r="BL80" s="247"/>
      <c r="BM80" s="247"/>
      <c r="BN80" s="247"/>
      <c r="BO80" s="248"/>
      <c r="BP80" s="246"/>
      <c r="BQ80" s="247"/>
      <c r="BR80" s="247"/>
      <c r="BS80" s="247"/>
      <c r="BT80" s="247"/>
      <c r="BU80" s="247"/>
      <c r="BV80" s="247"/>
      <c r="BW80" s="248"/>
      <c r="BX80" s="246"/>
      <c r="BY80" s="247"/>
      <c r="BZ80" s="247"/>
      <c r="CA80" s="247"/>
      <c r="CB80" s="247"/>
      <c r="CC80" s="247"/>
      <c r="CD80" s="247"/>
      <c r="CE80" s="248"/>
      <c r="CF80" s="246"/>
      <c r="CG80" s="247"/>
      <c r="CH80" s="247"/>
      <c r="CI80" s="247"/>
      <c r="CJ80" s="247"/>
      <c r="CK80" s="247"/>
      <c r="CL80" s="247"/>
      <c r="CM80" s="323"/>
    </row>
    <row r="81" spans="1:91" s="9" customFormat="1" ht="50.25" customHeight="1">
      <c r="A81" s="325" t="s">
        <v>349</v>
      </c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238" t="s">
        <v>260</v>
      </c>
      <c r="S81" s="239"/>
      <c r="T81" s="239"/>
      <c r="U81" s="240"/>
      <c r="V81" s="242" t="s">
        <v>350</v>
      </c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40"/>
      <c r="AI81" s="246">
        <f t="shared" si="1"/>
        <v>0</v>
      </c>
      <c r="AJ81" s="247"/>
      <c r="AK81" s="247"/>
      <c r="AL81" s="247"/>
      <c r="AM81" s="247"/>
      <c r="AN81" s="247"/>
      <c r="AO81" s="247"/>
      <c r="AP81" s="247"/>
      <c r="AQ81" s="248"/>
      <c r="AR81" s="246"/>
      <c r="AS81" s="247"/>
      <c r="AT81" s="247"/>
      <c r="AU81" s="247"/>
      <c r="AV81" s="247"/>
      <c r="AW81" s="247"/>
      <c r="AX81" s="247"/>
      <c r="AY81" s="248"/>
      <c r="AZ81" s="246"/>
      <c r="BA81" s="247"/>
      <c r="BB81" s="247"/>
      <c r="BC81" s="247"/>
      <c r="BD81" s="247"/>
      <c r="BE81" s="247"/>
      <c r="BF81" s="247"/>
      <c r="BG81" s="248"/>
      <c r="BH81" s="246"/>
      <c r="BI81" s="247"/>
      <c r="BJ81" s="247"/>
      <c r="BK81" s="247"/>
      <c r="BL81" s="247"/>
      <c r="BM81" s="247"/>
      <c r="BN81" s="247"/>
      <c r="BO81" s="248"/>
      <c r="BP81" s="246"/>
      <c r="BQ81" s="247"/>
      <c r="BR81" s="247"/>
      <c r="BS81" s="247"/>
      <c r="BT81" s="247"/>
      <c r="BU81" s="247"/>
      <c r="BV81" s="247"/>
      <c r="BW81" s="248"/>
      <c r="BX81" s="246"/>
      <c r="BY81" s="247"/>
      <c r="BZ81" s="247"/>
      <c r="CA81" s="247"/>
      <c r="CB81" s="247"/>
      <c r="CC81" s="247"/>
      <c r="CD81" s="247"/>
      <c r="CE81" s="248"/>
      <c r="CF81" s="246"/>
      <c r="CG81" s="247"/>
      <c r="CH81" s="247"/>
      <c r="CI81" s="247"/>
      <c r="CJ81" s="247"/>
      <c r="CK81" s="247"/>
      <c r="CL81" s="247"/>
      <c r="CM81" s="323"/>
    </row>
    <row r="82" spans="1:91" s="9" customFormat="1" ht="50.25" customHeight="1">
      <c r="A82" s="325" t="s">
        <v>349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38" t="s">
        <v>260</v>
      </c>
      <c r="S82" s="239"/>
      <c r="T82" s="239"/>
      <c r="U82" s="240"/>
      <c r="V82" s="242" t="s">
        <v>351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40"/>
      <c r="AI82" s="246">
        <f t="shared" si="1"/>
        <v>0</v>
      </c>
      <c r="AJ82" s="247"/>
      <c r="AK82" s="247"/>
      <c r="AL82" s="247"/>
      <c r="AM82" s="247"/>
      <c r="AN82" s="247"/>
      <c r="AO82" s="247"/>
      <c r="AP82" s="247"/>
      <c r="AQ82" s="248"/>
      <c r="AR82" s="246"/>
      <c r="AS82" s="247"/>
      <c r="AT82" s="247"/>
      <c r="AU82" s="247"/>
      <c r="AV82" s="247"/>
      <c r="AW82" s="247"/>
      <c r="AX82" s="247"/>
      <c r="AY82" s="248"/>
      <c r="AZ82" s="246"/>
      <c r="BA82" s="247"/>
      <c r="BB82" s="247"/>
      <c r="BC82" s="247"/>
      <c r="BD82" s="247"/>
      <c r="BE82" s="247"/>
      <c r="BF82" s="247"/>
      <c r="BG82" s="248"/>
      <c r="BH82" s="246"/>
      <c r="BI82" s="247"/>
      <c r="BJ82" s="247"/>
      <c r="BK82" s="247"/>
      <c r="BL82" s="247"/>
      <c r="BM82" s="247"/>
      <c r="BN82" s="247"/>
      <c r="BO82" s="248"/>
      <c r="BP82" s="246"/>
      <c r="BQ82" s="247"/>
      <c r="BR82" s="247"/>
      <c r="BS82" s="247"/>
      <c r="BT82" s="247"/>
      <c r="BU82" s="247"/>
      <c r="BV82" s="247"/>
      <c r="BW82" s="248"/>
      <c r="BX82" s="246"/>
      <c r="BY82" s="247"/>
      <c r="BZ82" s="247"/>
      <c r="CA82" s="247"/>
      <c r="CB82" s="247"/>
      <c r="CC82" s="247"/>
      <c r="CD82" s="247"/>
      <c r="CE82" s="248"/>
      <c r="CF82" s="246"/>
      <c r="CG82" s="247"/>
      <c r="CH82" s="247"/>
      <c r="CI82" s="247"/>
      <c r="CJ82" s="247"/>
      <c r="CK82" s="247"/>
      <c r="CL82" s="247"/>
      <c r="CM82" s="323"/>
    </row>
    <row r="83" spans="1:91" s="9" customFormat="1" ht="12.75">
      <c r="A83" s="329" t="s">
        <v>96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235" t="s">
        <v>97</v>
      </c>
      <c r="S83" s="236"/>
      <c r="T83" s="236"/>
      <c r="U83" s="237"/>
      <c r="V83" s="241" t="s">
        <v>81</v>
      </c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7"/>
      <c r="AI83" s="243"/>
      <c r="AJ83" s="244"/>
      <c r="AK83" s="244"/>
      <c r="AL83" s="244"/>
      <c r="AM83" s="244"/>
      <c r="AN83" s="244"/>
      <c r="AO83" s="244"/>
      <c r="AP83" s="244"/>
      <c r="AQ83" s="245"/>
      <c r="AR83" s="243"/>
      <c r="AS83" s="244"/>
      <c r="AT83" s="244"/>
      <c r="AU83" s="244"/>
      <c r="AV83" s="244"/>
      <c r="AW83" s="244"/>
      <c r="AX83" s="244"/>
      <c r="AY83" s="245"/>
      <c r="AZ83" s="243"/>
      <c r="BA83" s="244"/>
      <c r="BB83" s="244"/>
      <c r="BC83" s="244"/>
      <c r="BD83" s="244"/>
      <c r="BE83" s="244"/>
      <c r="BF83" s="244"/>
      <c r="BG83" s="245"/>
      <c r="BH83" s="243"/>
      <c r="BI83" s="244"/>
      <c r="BJ83" s="244"/>
      <c r="BK83" s="244"/>
      <c r="BL83" s="244"/>
      <c r="BM83" s="244"/>
      <c r="BN83" s="244"/>
      <c r="BO83" s="245"/>
      <c r="BP83" s="243"/>
      <c r="BQ83" s="244"/>
      <c r="BR83" s="244"/>
      <c r="BS83" s="244"/>
      <c r="BT83" s="244"/>
      <c r="BU83" s="244"/>
      <c r="BV83" s="244"/>
      <c r="BW83" s="245"/>
      <c r="BX83" s="243"/>
      <c r="BY83" s="244"/>
      <c r="BZ83" s="244"/>
      <c r="CA83" s="244"/>
      <c r="CB83" s="244"/>
      <c r="CC83" s="244"/>
      <c r="CD83" s="244"/>
      <c r="CE83" s="245"/>
      <c r="CF83" s="243"/>
      <c r="CG83" s="244"/>
      <c r="CH83" s="244"/>
      <c r="CI83" s="244"/>
      <c r="CJ83" s="244"/>
      <c r="CK83" s="244"/>
      <c r="CL83" s="244"/>
      <c r="CM83" s="302"/>
    </row>
    <row r="84" spans="1:91" s="9" customFormat="1" ht="12.75">
      <c r="A84" s="330" t="s">
        <v>98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238"/>
      <c r="S84" s="239"/>
      <c r="T84" s="239"/>
      <c r="U84" s="240"/>
      <c r="V84" s="242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40"/>
      <c r="AI84" s="246"/>
      <c r="AJ84" s="247"/>
      <c r="AK84" s="247"/>
      <c r="AL84" s="247"/>
      <c r="AM84" s="247"/>
      <c r="AN84" s="247"/>
      <c r="AO84" s="247"/>
      <c r="AP84" s="247"/>
      <c r="AQ84" s="248"/>
      <c r="AR84" s="246"/>
      <c r="AS84" s="247"/>
      <c r="AT84" s="247"/>
      <c r="AU84" s="247"/>
      <c r="AV84" s="247"/>
      <c r="AW84" s="247"/>
      <c r="AX84" s="247"/>
      <c r="AY84" s="248"/>
      <c r="AZ84" s="246"/>
      <c r="BA84" s="247"/>
      <c r="BB84" s="247"/>
      <c r="BC84" s="247"/>
      <c r="BD84" s="247"/>
      <c r="BE84" s="247"/>
      <c r="BF84" s="247"/>
      <c r="BG84" s="248"/>
      <c r="BH84" s="246"/>
      <c r="BI84" s="247"/>
      <c r="BJ84" s="247"/>
      <c r="BK84" s="247"/>
      <c r="BL84" s="247"/>
      <c r="BM84" s="247"/>
      <c r="BN84" s="247"/>
      <c r="BO84" s="248"/>
      <c r="BP84" s="246"/>
      <c r="BQ84" s="247"/>
      <c r="BR84" s="247"/>
      <c r="BS84" s="247"/>
      <c r="BT84" s="247"/>
      <c r="BU84" s="247"/>
      <c r="BV84" s="247"/>
      <c r="BW84" s="248"/>
      <c r="BX84" s="246"/>
      <c r="BY84" s="247"/>
      <c r="BZ84" s="247"/>
      <c r="CA84" s="247"/>
      <c r="CB84" s="247"/>
      <c r="CC84" s="247"/>
      <c r="CD84" s="247"/>
      <c r="CE84" s="248"/>
      <c r="CF84" s="246"/>
      <c r="CG84" s="247"/>
      <c r="CH84" s="247"/>
      <c r="CI84" s="247"/>
      <c r="CJ84" s="247"/>
      <c r="CK84" s="247"/>
      <c r="CL84" s="247"/>
      <c r="CM84" s="323"/>
    </row>
    <row r="85" spans="1:91" s="9" customFormat="1" ht="12.75">
      <c r="A85" s="234" t="s">
        <v>99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5" t="s">
        <v>100</v>
      </c>
      <c r="S85" s="236"/>
      <c r="T85" s="236"/>
      <c r="U85" s="237"/>
      <c r="V85" s="241" t="s">
        <v>81</v>
      </c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7"/>
      <c r="AI85" s="306">
        <f>AR85+AZ85+BH85+BP85+BX85+CF85</f>
        <v>0</v>
      </c>
      <c r="AJ85" s="306"/>
      <c r="AK85" s="306"/>
      <c r="AL85" s="306"/>
      <c r="AM85" s="306"/>
      <c r="AN85" s="306"/>
      <c r="AO85" s="306"/>
      <c r="AP85" s="306"/>
      <c r="AQ85" s="306"/>
      <c r="AR85" s="243"/>
      <c r="AS85" s="244"/>
      <c r="AT85" s="244"/>
      <c r="AU85" s="244"/>
      <c r="AV85" s="244"/>
      <c r="AW85" s="244"/>
      <c r="AX85" s="244"/>
      <c r="AY85" s="245"/>
      <c r="AZ85" s="243"/>
      <c r="BA85" s="244"/>
      <c r="BB85" s="244"/>
      <c r="BC85" s="244"/>
      <c r="BD85" s="244"/>
      <c r="BE85" s="244"/>
      <c r="BF85" s="244"/>
      <c r="BG85" s="245"/>
      <c r="BH85" s="243"/>
      <c r="BI85" s="244"/>
      <c r="BJ85" s="244"/>
      <c r="BK85" s="244"/>
      <c r="BL85" s="244"/>
      <c r="BM85" s="244"/>
      <c r="BN85" s="244"/>
      <c r="BO85" s="245"/>
      <c r="BP85" s="243"/>
      <c r="BQ85" s="244"/>
      <c r="BR85" s="244"/>
      <c r="BS85" s="244"/>
      <c r="BT85" s="244"/>
      <c r="BU85" s="244"/>
      <c r="BV85" s="244"/>
      <c r="BW85" s="245"/>
      <c r="BX85" s="243"/>
      <c r="BY85" s="244"/>
      <c r="BZ85" s="244"/>
      <c r="CA85" s="244"/>
      <c r="CB85" s="244"/>
      <c r="CC85" s="244"/>
      <c r="CD85" s="244"/>
      <c r="CE85" s="245"/>
      <c r="CF85" s="243"/>
      <c r="CG85" s="244"/>
      <c r="CH85" s="244"/>
      <c r="CI85" s="244"/>
      <c r="CJ85" s="244"/>
      <c r="CK85" s="244"/>
      <c r="CL85" s="244"/>
      <c r="CM85" s="302"/>
    </row>
    <row r="86" spans="1:91" s="9" customFormat="1" ht="13.5" thickBot="1">
      <c r="A86" s="263" t="s">
        <v>98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00"/>
      <c r="S86" s="201"/>
      <c r="T86" s="201"/>
      <c r="U86" s="202"/>
      <c r="V86" s="204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2"/>
      <c r="AI86" s="306"/>
      <c r="AJ86" s="306"/>
      <c r="AK86" s="306"/>
      <c r="AL86" s="306"/>
      <c r="AM86" s="306"/>
      <c r="AN86" s="306"/>
      <c r="AO86" s="306"/>
      <c r="AP86" s="306"/>
      <c r="AQ86" s="306"/>
      <c r="AR86" s="326"/>
      <c r="AS86" s="327"/>
      <c r="AT86" s="327"/>
      <c r="AU86" s="327"/>
      <c r="AV86" s="327"/>
      <c r="AW86" s="327"/>
      <c r="AX86" s="327"/>
      <c r="AY86" s="328"/>
      <c r="AZ86" s="326"/>
      <c r="BA86" s="327"/>
      <c r="BB86" s="327"/>
      <c r="BC86" s="327"/>
      <c r="BD86" s="327"/>
      <c r="BE86" s="327"/>
      <c r="BF86" s="327"/>
      <c r="BG86" s="328"/>
      <c r="BH86" s="326"/>
      <c r="BI86" s="327"/>
      <c r="BJ86" s="327"/>
      <c r="BK86" s="327"/>
      <c r="BL86" s="327"/>
      <c r="BM86" s="327"/>
      <c r="BN86" s="327"/>
      <c r="BO86" s="328"/>
      <c r="BP86" s="326"/>
      <c r="BQ86" s="327"/>
      <c r="BR86" s="327"/>
      <c r="BS86" s="327"/>
      <c r="BT86" s="327"/>
      <c r="BU86" s="327"/>
      <c r="BV86" s="327"/>
      <c r="BW86" s="328"/>
      <c r="BX86" s="326"/>
      <c r="BY86" s="327"/>
      <c r="BZ86" s="327"/>
      <c r="CA86" s="327"/>
      <c r="CB86" s="327"/>
      <c r="CC86" s="327"/>
      <c r="CD86" s="327"/>
      <c r="CE86" s="328"/>
      <c r="CF86" s="326"/>
      <c r="CG86" s="327"/>
      <c r="CH86" s="327"/>
      <c r="CI86" s="327"/>
      <c r="CJ86" s="327"/>
      <c r="CK86" s="327"/>
      <c r="CL86" s="327"/>
      <c r="CM86" s="331"/>
    </row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</sheetData>
  <sheetProtection/>
  <mergeCells count="754">
    <mergeCell ref="AZ85:BG86"/>
    <mergeCell ref="BH85:BO86"/>
    <mergeCell ref="BP85:BW86"/>
    <mergeCell ref="BX85:CE86"/>
    <mergeCell ref="CF85:CM86"/>
    <mergeCell ref="A86:Q86"/>
    <mergeCell ref="BH83:BO84"/>
    <mergeCell ref="BP83:BW84"/>
    <mergeCell ref="BX83:CE84"/>
    <mergeCell ref="CF83:CM84"/>
    <mergeCell ref="A84:Q84"/>
    <mergeCell ref="A85:Q85"/>
    <mergeCell ref="R85:U86"/>
    <mergeCell ref="V85:AH86"/>
    <mergeCell ref="AI85:AQ86"/>
    <mergeCell ref="AR85:AY86"/>
    <mergeCell ref="BH82:BO82"/>
    <mergeCell ref="BP82:BW82"/>
    <mergeCell ref="BX82:CE82"/>
    <mergeCell ref="CF82:CM82"/>
    <mergeCell ref="A83:Q83"/>
    <mergeCell ref="R83:U84"/>
    <mergeCell ref="V83:AH84"/>
    <mergeCell ref="AI83:AQ84"/>
    <mergeCell ref="AR83:AY84"/>
    <mergeCell ref="AZ83:BG84"/>
    <mergeCell ref="BH81:BO81"/>
    <mergeCell ref="BP81:BW81"/>
    <mergeCell ref="BX81:CE81"/>
    <mergeCell ref="CF81:CM81"/>
    <mergeCell ref="A82:Q82"/>
    <mergeCell ref="R82:U82"/>
    <mergeCell ref="V82:AH82"/>
    <mergeCell ref="AI82:AQ82"/>
    <mergeCell ref="AR82:AY82"/>
    <mergeCell ref="AZ82:BG82"/>
    <mergeCell ref="BH80:BO80"/>
    <mergeCell ref="BP80:BW80"/>
    <mergeCell ref="BX80:CE80"/>
    <mergeCell ref="CF80:CM80"/>
    <mergeCell ref="A81:Q81"/>
    <mergeCell ref="R81:U81"/>
    <mergeCell ref="V81:AH81"/>
    <mergeCell ref="AI81:AQ81"/>
    <mergeCell ref="AR81:AY81"/>
    <mergeCell ref="AZ81:BG81"/>
    <mergeCell ref="BH79:BO79"/>
    <mergeCell ref="BP79:BW79"/>
    <mergeCell ref="BX79:CE79"/>
    <mergeCell ref="CF79:CM79"/>
    <mergeCell ref="A80:Q80"/>
    <mergeCell ref="R80:U80"/>
    <mergeCell ref="V80:AH80"/>
    <mergeCell ref="AI80:AQ80"/>
    <mergeCell ref="AR80:AY80"/>
    <mergeCell ref="AZ80:BG80"/>
    <mergeCell ref="BH78:BO78"/>
    <mergeCell ref="BP78:BW78"/>
    <mergeCell ref="BX78:CE78"/>
    <mergeCell ref="CF78:CM78"/>
    <mergeCell ref="A79:Q79"/>
    <mergeCell ref="R79:U79"/>
    <mergeCell ref="V79:AH79"/>
    <mergeCell ref="AI79:AQ79"/>
    <mergeCell ref="AR79:AY79"/>
    <mergeCell ref="AZ79:BG79"/>
    <mergeCell ref="BH77:BO77"/>
    <mergeCell ref="BP77:BW77"/>
    <mergeCell ref="BX77:CE77"/>
    <mergeCell ref="CF77:CM77"/>
    <mergeCell ref="A78:Q78"/>
    <mergeCell ref="R78:U78"/>
    <mergeCell ref="V78:AH78"/>
    <mergeCell ref="AI78:AQ78"/>
    <mergeCell ref="AR78:AY78"/>
    <mergeCell ref="AZ78:BG78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7:BG77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1:BO71"/>
    <mergeCell ref="BP71:BW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0:BO70"/>
    <mergeCell ref="BP70:BW70"/>
    <mergeCell ref="BX70:CE70"/>
    <mergeCell ref="CF70:CM70"/>
    <mergeCell ref="A71:Q71"/>
    <mergeCell ref="R71:U71"/>
    <mergeCell ref="V71:AH71"/>
    <mergeCell ref="AI71:AQ71"/>
    <mergeCell ref="AR71:AY71"/>
    <mergeCell ref="AZ71:BG71"/>
    <mergeCell ref="BH69:BO69"/>
    <mergeCell ref="BP69:BW69"/>
    <mergeCell ref="BX69:CE69"/>
    <mergeCell ref="CF69:CM69"/>
    <mergeCell ref="A70:Q70"/>
    <mergeCell ref="R70:U70"/>
    <mergeCell ref="V70:AH70"/>
    <mergeCell ref="AI70:AQ70"/>
    <mergeCell ref="AR70:AY70"/>
    <mergeCell ref="AZ70:BG70"/>
    <mergeCell ref="BH68:BO68"/>
    <mergeCell ref="BP68:BW68"/>
    <mergeCell ref="BX68:CE68"/>
    <mergeCell ref="CF68:CM68"/>
    <mergeCell ref="A69:Q69"/>
    <mergeCell ref="R69:U69"/>
    <mergeCell ref="V69:AH69"/>
    <mergeCell ref="AI69:AQ69"/>
    <mergeCell ref="AR69:AY69"/>
    <mergeCell ref="AZ69:BG69"/>
    <mergeCell ref="BH67:BO67"/>
    <mergeCell ref="BP67:BW67"/>
    <mergeCell ref="BX67:CE67"/>
    <mergeCell ref="CF67:CM67"/>
    <mergeCell ref="A68:Q68"/>
    <mergeCell ref="R68:U68"/>
    <mergeCell ref="V68:AH68"/>
    <mergeCell ref="AI68:AQ68"/>
    <mergeCell ref="AR68:AY68"/>
    <mergeCell ref="AZ68:BG68"/>
    <mergeCell ref="BH66:BO66"/>
    <mergeCell ref="BP66:BW66"/>
    <mergeCell ref="BX66:CE66"/>
    <mergeCell ref="CF66:CM66"/>
    <mergeCell ref="A67:Q67"/>
    <mergeCell ref="R67:U67"/>
    <mergeCell ref="V67:AH67"/>
    <mergeCell ref="AI67:AQ67"/>
    <mergeCell ref="AR67:AY67"/>
    <mergeCell ref="AZ67:BG67"/>
    <mergeCell ref="BH65:BO65"/>
    <mergeCell ref="BP65:BW65"/>
    <mergeCell ref="BX65:CE65"/>
    <mergeCell ref="CF65:CM65"/>
    <mergeCell ref="A66:Q66"/>
    <mergeCell ref="R66:U66"/>
    <mergeCell ref="V66:AH66"/>
    <mergeCell ref="AI66:AQ66"/>
    <mergeCell ref="AR66:AY66"/>
    <mergeCell ref="AZ66:BG66"/>
    <mergeCell ref="BH64:BO64"/>
    <mergeCell ref="BP64:BW64"/>
    <mergeCell ref="BX64:CE64"/>
    <mergeCell ref="CF64:CM64"/>
    <mergeCell ref="A65:Q65"/>
    <mergeCell ref="R65:U65"/>
    <mergeCell ref="V65:AH65"/>
    <mergeCell ref="AI65:AQ65"/>
    <mergeCell ref="AR65:AY65"/>
    <mergeCell ref="AZ65:BG65"/>
    <mergeCell ref="BH63:BO63"/>
    <mergeCell ref="BP63:BW63"/>
    <mergeCell ref="BX63:CE63"/>
    <mergeCell ref="CF63:CM63"/>
    <mergeCell ref="A64:Q64"/>
    <mergeCell ref="R64:U64"/>
    <mergeCell ref="V64:AH64"/>
    <mergeCell ref="AI64:AQ64"/>
    <mergeCell ref="AR64:AY64"/>
    <mergeCell ref="AZ64:BG64"/>
    <mergeCell ref="BH62:BO62"/>
    <mergeCell ref="BP62:BW62"/>
    <mergeCell ref="BX62:CE62"/>
    <mergeCell ref="CF62:CM62"/>
    <mergeCell ref="A63:Q63"/>
    <mergeCell ref="R63:U63"/>
    <mergeCell ref="V63:AH63"/>
    <mergeCell ref="AI63:AQ63"/>
    <mergeCell ref="AR63:AY63"/>
    <mergeCell ref="AZ63:BG63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2:BG62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 horizontalCentered="1"/>
  <pageMargins left="0.3937007874015748" right="0.1968503937007874" top="0.5905511811023623" bottom="0.1968503937007874" header="0.2755905511811024" footer="0.275590551181102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U29"/>
  <sheetViews>
    <sheetView zoomScaleSheetLayoutView="100" workbookViewId="0" topLeftCell="A1">
      <selection activeCell="A21" sqref="A21:IV25"/>
    </sheetView>
  </sheetViews>
  <sheetFormatPr defaultColWidth="1.37890625" defaultRowHeight="12.75"/>
  <cols>
    <col min="1" max="16384" width="1.37890625" style="1" customWidth="1"/>
  </cols>
  <sheetData>
    <row r="1" s="9" customFormat="1" ht="12.75">
      <c r="CU1" s="10" t="s">
        <v>136</v>
      </c>
    </row>
    <row r="2" s="9" customFormat="1" ht="12.75"/>
    <row r="3" spans="1:99" ht="15.75">
      <c r="A3" s="374" t="s">
        <v>227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</row>
    <row r="4" spans="38:63" ht="15.75">
      <c r="AL4" s="2" t="s">
        <v>1</v>
      </c>
      <c r="AN4" s="178" t="s">
        <v>377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375">
        <v>20</v>
      </c>
      <c r="BE4" s="375"/>
      <c r="BF4" s="375"/>
      <c r="BG4" s="178" t="s">
        <v>314</v>
      </c>
      <c r="BH4" s="178"/>
      <c r="BI4" s="178"/>
      <c r="BK4" s="1" t="s">
        <v>2</v>
      </c>
    </row>
    <row r="6" spans="1:99" s="9" customFormat="1" ht="12.75">
      <c r="A6" s="368" t="s">
        <v>32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  <c r="Q6" s="368" t="s">
        <v>33</v>
      </c>
      <c r="R6" s="369"/>
      <c r="S6" s="369"/>
      <c r="T6" s="369"/>
      <c r="U6" s="370"/>
      <c r="V6" s="249" t="s">
        <v>135</v>
      </c>
      <c r="W6" s="250"/>
      <c r="X6" s="250"/>
      <c r="Y6" s="250"/>
      <c r="Z6" s="250"/>
      <c r="AA6" s="251"/>
      <c r="AB6" s="371" t="s">
        <v>134</v>
      </c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3"/>
    </row>
    <row r="7" spans="1:99" s="9" customFormat="1" ht="12.75">
      <c r="A7" s="365" t="s">
        <v>36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7"/>
      <c r="Q7" s="365" t="s">
        <v>133</v>
      </c>
      <c r="R7" s="366"/>
      <c r="S7" s="366"/>
      <c r="T7" s="366"/>
      <c r="U7" s="367"/>
      <c r="V7" s="230" t="s">
        <v>132</v>
      </c>
      <c r="W7" s="231"/>
      <c r="X7" s="231"/>
      <c r="Y7" s="231"/>
      <c r="Z7" s="231"/>
      <c r="AA7" s="232"/>
      <c r="AB7" s="368" t="s">
        <v>131</v>
      </c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70"/>
      <c r="AZ7" s="371" t="s">
        <v>8</v>
      </c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3"/>
    </row>
    <row r="8" spans="1:99" s="9" customFormat="1" ht="12.75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365"/>
      <c r="R8" s="366"/>
      <c r="S8" s="366"/>
      <c r="T8" s="366"/>
      <c r="U8" s="367"/>
      <c r="V8" s="230" t="s">
        <v>130</v>
      </c>
      <c r="W8" s="231"/>
      <c r="X8" s="231"/>
      <c r="Y8" s="231"/>
      <c r="Z8" s="231"/>
      <c r="AA8" s="232"/>
      <c r="AB8" s="365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7"/>
      <c r="AZ8" s="368" t="s">
        <v>129</v>
      </c>
      <c r="BA8" s="369"/>
      <c r="BB8" s="369"/>
      <c r="BC8" s="369"/>
      <c r="BD8" s="369"/>
      <c r="BE8" s="369"/>
      <c r="BF8" s="369"/>
      <c r="BG8" s="369"/>
      <c r="BH8" s="369"/>
      <c r="BI8" s="369"/>
      <c r="BJ8" s="369"/>
      <c r="BK8" s="369"/>
      <c r="BL8" s="369"/>
      <c r="BM8" s="369"/>
      <c r="BN8" s="369"/>
      <c r="BO8" s="369"/>
      <c r="BP8" s="369"/>
      <c r="BQ8" s="369"/>
      <c r="BR8" s="369"/>
      <c r="BS8" s="369"/>
      <c r="BT8" s="369"/>
      <c r="BU8" s="369"/>
      <c r="BV8" s="369"/>
      <c r="BW8" s="370"/>
      <c r="BX8" s="368" t="s">
        <v>129</v>
      </c>
      <c r="BY8" s="369"/>
      <c r="BZ8" s="369"/>
      <c r="CA8" s="369"/>
      <c r="CB8" s="369"/>
      <c r="CC8" s="369"/>
      <c r="CD8" s="369"/>
      <c r="CE8" s="369"/>
      <c r="CF8" s="369"/>
      <c r="CG8" s="369"/>
      <c r="CH8" s="369"/>
      <c r="CI8" s="369"/>
      <c r="CJ8" s="369"/>
      <c r="CK8" s="369"/>
      <c r="CL8" s="369"/>
      <c r="CM8" s="369"/>
      <c r="CN8" s="369"/>
      <c r="CO8" s="369"/>
      <c r="CP8" s="369"/>
      <c r="CQ8" s="369"/>
      <c r="CR8" s="369"/>
      <c r="CS8" s="369"/>
      <c r="CT8" s="369"/>
      <c r="CU8" s="370"/>
    </row>
    <row r="9" spans="1:99" s="9" customFormat="1" ht="12.75">
      <c r="A9" s="365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7"/>
      <c r="Q9" s="365"/>
      <c r="R9" s="366"/>
      <c r="S9" s="366"/>
      <c r="T9" s="366"/>
      <c r="U9" s="367"/>
      <c r="V9" s="230"/>
      <c r="W9" s="231"/>
      <c r="X9" s="231"/>
      <c r="Y9" s="231"/>
      <c r="Z9" s="231"/>
      <c r="AA9" s="232"/>
      <c r="AB9" s="365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7"/>
      <c r="AZ9" s="365" t="s">
        <v>128</v>
      </c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7"/>
      <c r="BX9" s="365" t="s">
        <v>127</v>
      </c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7"/>
    </row>
    <row r="10" spans="1:99" s="9" customFormat="1" ht="12.75">
      <c r="A10" s="365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7"/>
      <c r="Q10" s="365"/>
      <c r="R10" s="366"/>
      <c r="S10" s="366"/>
      <c r="T10" s="366"/>
      <c r="U10" s="367"/>
      <c r="V10" s="230"/>
      <c r="W10" s="231"/>
      <c r="X10" s="231"/>
      <c r="Y10" s="231"/>
      <c r="Z10" s="231"/>
      <c r="AA10" s="232"/>
      <c r="AB10" s="365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7"/>
      <c r="AZ10" s="365" t="s">
        <v>126</v>
      </c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7"/>
      <c r="BX10" s="365" t="s">
        <v>125</v>
      </c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7"/>
    </row>
    <row r="11" spans="1:99" s="9" customFormat="1" ht="12.75">
      <c r="A11" s="365"/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7"/>
      <c r="Q11" s="365"/>
      <c r="R11" s="366"/>
      <c r="S11" s="366"/>
      <c r="T11" s="366"/>
      <c r="U11" s="367"/>
      <c r="V11" s="230"/>
      <c r="W11" s="231"/>
      <c r="X11" s="231"/>
      <c r="Y11" s="231"/>
      <c r="Z11" s="231"/>
      <c r="AA11" s="232"/>
      <c r="AB11" s="365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7"/>
      <c r="AZ11" s="365" t="s">
        <v>124</v>
      </c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7"/>
      <c r="BX11" s="365" t="s">
        <v>123</v>
      </c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7"/>
    </row>
    <row r="12" spans="1:99" s="9" customFormat="1" ht="12.75">
      <c r="A12" s="365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7"/>
      <c r="Q12" s="365"/>
      <c r="R12" s="366"/>
      <c r="S12" s="366"/>
      <c r="T12" s="366"/>
      <c r="U12" s="367"/>
      <c r="V12" s="230"/>
      <c r="W12" s="231"/>
      <c r="X12" s="231"/>
      <c r="Y12" s="231"/>
      <c r="Z12" s="231"/>
      <c r="AA12" s="232"/>
      <c r="AB12" s="377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9"/>
      <c r="AZ12" s="377" t="s">
        <v>122</v>
      </c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9"/>
      <c r="BX12" s="377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9"/>
    </row>
    <row r="13" spans="1:99" s="9" customFormat="1" ht="12.75">
      <c r="A13" s="365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7"/>
      <c r="Q13" s="365"/>
      <c r="R13" s="366"/>
      <c r="S13" s="366"/>
      <c r="T13" s="366"/>
      <c r="U13" s="367"/>
      <c r="V13" s="230"/>
      <c r="W13" s="231"/>
      <c r="X13" s="231"/>
      <c r="Y13" s="231"/>
      <c r="Z13" s="231"/>
      <c r="AA13" s="232"/>
      <c r="AB13" s="15"/>
      <c r="AC13" s="14"/>
      <c r="AD13" s="14"/>
      <c r="AE13" s="13" t="s">
        <v>121</v>
      </c>
      <c r="AF13" s="264">
        <v>19</v>
      </c>
      <c r="AG13" s="264"/>
      <c r="AH13" s="14" t="s">
        <v>120</v>
      </c>
      <c r="AI13" s="16"/>
      <c r="AJ13" s="15"/>
      <c r="AK13" s="14"/>
      <c r="AL13" s="14"/>
      <c r="AM13" s="13" t="s">
        <v>121</v>
      </c>
      <c r="AN13" s="264">
        <v>20</v>
      </c>
      <c r="AO13" s="264"/>
      <c r="AP13" s="14" t="s">
        <v>120</v>
      </c>
      <c r="AQ13" s="16"/>
      <c r="AR13" s="15"/>
      <c r="AS13" s="14"/>
      <c r="AT13" s="14"/>
      <c r="AU13" s="13" t="s">
        <v>121</v>
      </c>
      <c r="AV13" s="264">
        <v>21</v>
      </c>
      <c r="AW13" s="264"/>
      <c r="AX13" s="14" t="s">
        <v>120</v>
      </c>
      <c r="AY13" s="16"/>
      <c r="AZ13" s="15"/>
      <c r="BA13" s="14"/>
      <c r="BB13" s="14"/>
      <c r="BC13" s="13" t="s">
        <v>121</v>
      </c>
      <c r="BD13" s="264">
        <v>19</v>
      </c>
      <c r="BE13" s="264"/>
      <c r="BF13" s="14" t="s">
        <v>120</v>
      </c>
      <c r="BG13" s="16"/>
      <c r="BH13" s="15"/>
      <c r="BI13" s="14"/>
      <c r="BJ13" s="14"/>
      <c r="BK13" s="13" t="s">
        <v>121</v>
      </c>
      <c r="BL13" s="264">
        <v>20</v>
      </c>
      <c r="BM13" s="264"/>
      <c r="BN13" s="14" t="s">
        <v>120</v>
      </c>
      <c r="BO13" s="16"/>
      <c r="BP13" s="15"/>
      <c r="BQ13" s="14"/>
      <c r="BR13" s="14"/>
      <c r="BS13" s="13" t="s">
        <v>121</v>
      </c>
      <c r="BT13" s="264">
        <v>21</v>
      </c>
      <c r="BU13" s="264"/>
      <c r="BV13" s="14" t="s">
        <v>120</v>
      </c>
      <c r="BW13" s="16"/>
      <c r="BX13" s="15"/>
      <c r="BY13" s="14"/>
      <c r="BZ13" s="14"/>
      <c r="CA13" s="13" t="s">
        <v>121</v>
      </c>
      <c r="CB13" s="264">
        <v>19</v>
      </c>
      <c r="CC13" s="264"/>
      <c r="CD13" s="14" t="s">
        <v>120</v>
      </c>
      <c r="CE13" s="16"/>
      <c r="CF13" s="15"/>
      <c r="CG13" s="14"/>
      <c r="CH13" s="14"/>
      <c r="CI13" s="13" t="s">
        <v>121</v>
      </c>
      <c r="CJ13" s="264">
        <v>20</v>
      </c>
      <c r="CK13" s="264"/>
      <c r="CL13" s="14" t="s">
        <v>120</v>
      </c>
      <c r="CM13" s="16"/>
      <c r="CN13" s="15"/>
      <c r="CO13" s="14"/>
      <c r="CP13" s="14"/>
      <c r="CQ13" s="13" t="s">
        <v>121</v>
      </c>
      <c r="CR13" s="264">
        <v>21</v>
      </c>
      <c r="CS13" s="264"/>
      <c r="CT13" s="14" t="s">
        <v>120</v>
      </c>
      <c r="CU13" s="16"/>
    </row>
    <row r="14" spans="1:99" s="9" customFormat="1" ht="12.75">
      <c r="A14" s="365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7"/>
      <c r="Q14" s="365"/>
      <c r="R14" s="366"/>
      <c r="S14" s="366"/>
      <c r="T14" s="366"/>
      <c r="U14" s="367"/>
      <c r="V14" s="230"/>
      <c r="W14" s="231"/>
      <c r="X14" s="231"/>
      <c r="Y14" s="231"/>
      <c r="Z14" s="231"/>
      <c r="AA14" s="232"/>
      <c r="AB14" s="365" t="s">
        <v>119</v>
      </c>
      <c r="AC14" s="366"/>
      <c r="AD14" s="366"/>
      <c r="AE14" s="366"/>
      <c r="AF14" s="366"/>
      <c r="AG14" s="366"/>
      <c r="AH14" s="366"/>
      <c r="AI14" s="367"/>
      <c r="AJ14" s="365" t="s">
        <v>118</v>
      </c>
      <c r="AK14" s="366"/>
      <c r="AL14" s="366"/>
      <c r="AM14" s="366"/>
      <c r="AN14" s="366"/>
      <c r="AO14" s="366"/>
      <c r="AP14" s="366"/>
      <c r="AQ14" s="367"/>
      <c r="AR14" s="365" t="s">
        <v>117</v>
      </c>
      <c r="AS14" s="366"/>
      <c r="AT14" s="366"/>
      <c r="AU14" s="366"/>
      <c r="AV14" s="366"/>
      <c r="AW14" s="366"/>
      <c r="AX14" s="366"/>
      <c r="AY14" s="367"/>
      <c r="AZ14" s="365" t="s">
        <v>119</v>
      </c>
      <c r="BA14" s="366"/>
      <c r="BB14" s="366"/>
      <c r="BC14" s="366"/>
      <c r="BD14" s="366"/>
      <c r="BE14" s="366"/>
      <c r="BF14" s="366"/>
      <c r="BG14" s="367"/>
      <c r="BH14" s="365" t="s">
        <v>118</v>
      </c>
      <c r="BI14" s="366"/>
      <c r="BJ14" s="366"/>
      <c r="BK14" s="366"/>
      <c r="BL14" s="366"/>
      <c r="BM14" s="366"/>
      <c r="BN14" s="366"/>
      <c r="BO14" s="367"/>
      <c r="BP14" s="365" t="s">
        <v>117</v>
      </c>
      <c r="BQ14" s="366"/>
      <c r="BR14" s="366"/>
      <c r="BS14" s="366"/>
      <c r="BT14" s="366"/>
      <c r="BU14" s="366"/>
      <c r="BV14" s="366"/>
      <c r="BW14" s="367"/>
      <c r="BX14" s="365" t="s">
        <v>119</v>
      </c>
      <c r="BY14" s="366"/>
      <c r="BZ14" s="366"/>
      <c r="CA14" s="366"/>
      <c r="CB14" s="366"/>
      <c r="CC14" s="366"/>
      <c r="CD14" s="366"/>
      <c r="CE14" s="367"/>
      <c r="CF14" s="365" t="s">
        <v>118</v>
      </c>
      <c r="CG14" s="366"/>
      <c r="CH14" s="366"/>
      <c r="CI14" s="366"/>
      <c r="CJ14" s="366"/>
      <c r="CK14" s="366"/>
      <c r="CL14" s="366"/>
      <c r="CM14" s="367"/>
      <c r="CN14" s="365" t="s">
        <v>117</v>
      </c>
      <c r="CO14" s="366"/>
      <c r="CP14" s="366"/>
      <c r="CQ14" s="366"/>
      <c r="CR14" s="366"/>
      <c r="CS14" s="366"/>
      <c r="CT14" s="366"/>
      <c r="CU14" s="367"/>
    </row>
    <row r="15" spans="1:99" s="9" customFormat="1" ht="12.75">
      <c r="A15" s="365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7"/>
      <c r="Q15" s="365"/>
      <c r="R15" s="366"/>
      <c r="S15" s="366"/>
      <c r="T15" s="366"/>
      <c r="U15" s="367"/>
      <c r="V15" s="230"/>
      <c r="W15" s="231"/>
      <c r="X15" s="231"/>
      <c r="Y15" s="231"/>
      <c r="Z15" s="231"/>
      <c r="AA15" s="232"/>
      <c r="AB15" s="365" t="s">
        <v>116</v>
      </c>
      <c r="AC15" s="366"/>
      <c r="AD15" s="366"/>
      <c r="AE15" s="366"/>
      <c r="AF15" s="366"/>
      <c r="AG15" s="366"/>
      <c r="AH15" s="366"/>
      <c r="AI15" s="367"/>
      <c r="AJ15" s="365" t="s">
        <v>115</v>
      </c>
      <c r="AK15" s="366"/>
      <c r="AL15" s="366"/>
      <c r="AM15" s="366"/>
      <c r="AN15" s="366"/>
      <c r="AO15" s="366"/>
      <c r="AP15" s="366"/>
      <c r="AQ15" s="367"/>
      <c r="AR15" s="365" t="s">
        <v>115</v>
      </c>
      <c r="AS15" s="366"/>
      <c r="AT15" s="366"/>
      <c r="AU15" s="366"/>
      <c r="AV15" s="366"/>
      <c r="AW15" s="366"/>
      <c r="AX15" s="366"/>
      <c r="AY15" s="367"/>
      <c r="AZ15" s="365" t="s">
        <v>116</v>
      </c>
      <c r="BA15" s="366"/>
      <c r="BB15" s="366"/>
      <c r="BC15" s="366"/>
      <c r="BD15" s="366"/>
      <c r="BE15" s="366"/>
      <c r="BF15" s="366"/>
      <c r="BG15" s="367"/>
      <c r="BH15" s="365" t="s">
        <v>115</v>
      </c>
      <c r="BI15" s="366"/>
      <c r="BJ15" s="366"/>
      <c r="BK15" s="366"/>
      <c r="BL15" s="366"/>
      <c r="BM15" s="366"/>
      <c r="BN15" s="366"/>
      <c r="BO15" s="367"/>
      <c r="BP15" s="365" t="s">
        <v>115</v>
      </c>
      <c r="BQ15" s="366"/>
      <c r="BR15" s="366"/>
      <c r="BS15" s="366"/>
      <c r="BT15" s="366"/>
      <c r="BU15" s="366"/>
      <c r="BV15" s="366"/>
      <c r="BW15" s="367"/>
      <c r="BX15" s="365" t="s">
        <v>116</v>
      </c>
      <c r="BY15" s="366"/>
      <c r="BZ15" s="366"/>
      <c r="CA15" s="366"/>
      <c r="CB15" s="366"/>
      <c r="CC15" s="366"/>
      <c r="CD15" s="366"/>
      <c r="CE15" s="367"/>
      <c r="CF15" s="365" t="s">
        <v>115</v>
      </c>
      <c r="CG15" s="366"/>
      <c r="CH15" s="366"/>
      <c r="CI15" s="366"/>
      <c r="CJ15" s="366"/>
      <c r="CK15" s="366"/>
      <c r="CL15" s="366"/>
      <c r="CM15" s="367"/>
      <c r="CN15" s="365" t="s">
        <v>115</v>
      </c>
      <c r="CO15" s="366"/>
      <c r="CP15" s="366"/>
      <c r="CQ15" s="366"/>
      <c r="CR15" s="366"/>
      <c r="CS15" s="366"/>
      <c r="CT15" s="366"/>
      <c r="CU15" s="367"/>
    </row>
    <row r="16" spans="1:99" s="9" customFormat="1" ht="12.75">
      <c r="A16" s="377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9"/>
      <c r="Q16" s="377"/>
      <c r="R16" s="378"/>
      <c r="S16" s="378"/>
      <c r="T16" s="378"/>
      <c r="U16" s="379"/>
      <c r="V16" s="252"/>
      <c r="W16" s="253"/>
      <c r="X16" s="253"/>
      <c r="Y16" s="253"/>
      <c r="Z16" s="253"/>
      <c r="AA16" s="254"/>
      <c r="AB16" s="377" t="s">
        <v>114</v>
      </c>
      <c r="AC16" s="378"/>
      <c r="AD16" s="378"/>
      <c r="AE16" s="378"/>
      <c r="AF16" s="378"/>
      <c r="AG16" s="378"/>
      <c r="AH16" s="378"/>
      <c r="AI16" s="379"/>
      <c r="AJ16" s="377" t="s">
        <v>113</v>
      </c>
      <c r="AK16" s="378"/>
      <c r="AL16" s="378"/>
      <c r="AM16" s="378"/>
      <c r="AN16" s="378"/>
      <c r="AO16" s="378"/>
      <c r="AP16" s="378"/>
      <c r="AQ16" s="379"/>
      <c r="AR16" s="377" t="s">
        <v>113</v>
      </c>
      <c r="AS16" s="378"/>
      <c r="AT16" s="378"/>
      <c r="AU16" s="378"/>
      <c r="AV16" s="378"/>
      <c r="AW16" s="378"/>
      <c r="AX16" s="378"/>
      <c r="AY16" s="379"/>
      <c r="AZ16" s="377" t="s">
        <v>114</v>
      </c>
      <c r="BA16" s="378"/>
      <c r="BB16" s="378"/>
      <c r="BC16" s="378"/>
      <c r="BD16" s="378"/>
      <c r="BE16" s="378"/>
      <c r="BF16" s="378"/>
      <c r="BG16" s="379"/>
      <c r="BH16" s="377" t="s">
        <v>113</v>
      </c>
      <c r="BI16" s="378"/>
      <c r="BJ16" s="378"/>
      <c r="BK16" s="378"/>
      <c r="BL16" s="378"/>
      <c r="BM16" s="378"/>
      <c r="BN16" s="378"/>
      <c r="BO16" s="379"/>
      <c r="BP16" s="377" t="s">
        <v>113</v>
      </c>
      <c r="BQ16" s="378"/>
      <c r="BR16" s="378"/>
      <c r="BS16" s="378"/>
      <c r="BT16" s="378"/>
      <c r="BU16" s="378"/>
      <c r="BV16" s="378"/>
      <c r="BW16" s="379"/>
      <c r="BX16" s="377" t="s">
        <v>114</v>
      </c>
      <c r="BY16" s="378"/>
      <c r="BZ16" s="378"/>
      <c r="CA16" s="378"/>
      <c r="CB16" s="378"/>
      <c r="CC16" s="378"/>
      <c r="CD16" s="378"/>
      <c r="CE16" s="379"/>
      <c r="CF16" s="377" t="s">
        <v>113</v>
      </c>
      <c r="CG16" s="378"/>
      <c r="CH16" s="378"/>
      <c r="CI16" s="378"/>
      <c r="CJ16" s="378"/>
      <c r="CK16" s="378"/>
      <c r="CL16" s="378"/>
      <c r="CM16" s="379"/>
      <c r="CN16" s="377" t="s">
        <v>113</v>
      </c>
      <c r="CO16" s="378"/>
      <c r="CP16" s="378"/>
      <c r="CQ16" s="378"/>
      <c r="CR16" s="378"/>
      <c r="CS16" s="378"/>
      <c r="CT16" s="378"/>
      <c r="CU16" s="379"/>
    </row>
    <row r="17" spans="1:99" s="9" customFormat="1" ht="13.5" thickBot="1">
      <c r="A17" s="372">
        <v>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3"/>
      <c r="Q17" s="368">
        <v>2</v>
      </c>
      <c r="R17" s="369"/>
      <c r="S17" s="369"/>
      <c r="T17" s="369"/>
      <c r="U17" s="370"/>
      <c r="V17" s="368">
        <v>3</v>
      </c>
      <c r="W17" s="369"/>
      <c r="X17" s="369"/>
      <c r="Y17" s="369"/>
      <c r="Z17" s="369"/>
      <c r="AA17" s="370"/>
      <c r="AB17" s="376">
        <v>4</v>
      </c>
      <c r="AC17" s="376"/>
      <c r="AD17" s="376"/>
      <c r="AE17" s="376"/>
      <c r="AF17" s="376"/>
      <c r="AG17" s="376"/>
      <c r="AH17" s="376"/>
      <c r="AI17" s="376"/>
      <c r="AJ17" s="376">
        <v>5</v>
      </c>
      <c r="AK17" s="376"/>
      <c r="AL17" s="376"/>
      <c r="AM17" s="376"/>
      <c r="AN17" s="376"/>
      <c r="AO17" s="376"/>
      <c r="AP17" s="376"/>
      <c r="AQ17" s="376"/>
      <c r="AR17" s="376">
        <v>6</v>
      </c>
      <c r="AS17" s="376"/>
      <c r="AT17" s="376"/>
      <c r="AU17" s="376"/>
      <c r="AV17" s="376"/>
      <c r="AW17" s="376"/>
      <c r="AX17" s="376"/>
      <c r="AY17" s="376"/>
      <c r="AZ17" s="376">
        <v>7</v>
      </c>
      <c r="BA17" s="376"/>
      <c r="BB17" s="376"/>
      <c r="BC17" s="376"/>
      <c r="BD17" s="376"/>
      <c r="BE17" s="376"/>
      <c r="BF17" s="376"/>
      <c r="BG17" s="376"/>
      <c r="BH17" s="376">
        <v>8</v>
      </c>
      <c r="BI17" s="376"/>
      <c r="BJ17" s="376"/>
      <c r="BK17" s="376"/>
      <c r="BL17" s="376"/>
      <c r="BM17" s="376"/>
      <c r="BN17" s="376"/>
      <c r="BO17" s="376"/>
      <c r="BP17" s="376">
        <v>9</v>
      </c>
      <c r="BQ17" s="376"/>
      <c r="BR17" s="376"/>
      <c r="BS17" s="376"/>
      <c r="BT17" s="376"/>
      <c r="BU17" s="376"/>
      <c r="BV17" s="376"/>
      <c r="BW17" s="376"/>
      <c r="BX17" s="376">
        <v>10</v>
      </c>
      <c r="BY17" s="376"/>
      <c r="BZ17" s="376"/>
      <c r="CA17" s="376"/>
      <c r="CB17" s="376"/>
      <c r="CC17" s="376"/>
      <c r="CD17" s="376"/>
      <c r="CE17" s="376"/>
      <c r="CF17" s="376">
        <v>11</v>
      </c>
      <c r="CG17" s="376"/>
      <c r="CH17" s="376"/>
      <c r="CI17" s="376"/>
      <c r="CJ17" s="376"/>
      <c r="CK17" s="376"/>
      <c r="CL17" s="376"/>
      <c r="CM17" s="376"/>
      <c r="CN17" s="376">
        <v>12</v>
      </c>
      <c r="CO17" s="376"/>
      <c r="CP17" s="376"/>
      <c r="CQ17" s="376"/>
      <c r="CR17" s="376"/>
      <c r="CS17" s="376"/>
      <c r="CT17" s="376"/>
      <c r="CU17" s="368"/>
    </row>
    <row r="18" spans="1:99" s="9" customFormat="1" ht="12.75">
      <c r="A18" s="291" t="s">
        <v>112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197" t="s">
        <v>111</v>
      </c>
      <c r="R18" s="198"/>
      <c r="S18" s="198"/>
      <c r="T18" s="198"/>
      <c r="U18" s="199"/>
      <c r="V18" s="203" t="s">
        <v>81</v>
      </c>
      <c r="W18" s="198"/>
      <c r="X18" s="198"/>
      <c r="Y18" s="198"/>
      <c r="Z18" s="198"/>
      <c r="AA18" s="199"/>
      <c r="AB18" s="380">
        <f>AB21+AB26</f>
        <v>3677902.22</v>
      </c>
      <c r="AC18" s="381"/>
      <c r="AD18" s="381"/>
      <c r="AE18" s="381"/>
      <c r="AF18" s="381"/>
      <c r="AG18" s="381"/>
      <c r="AH18" s="381"/>
      <c r="AI18" s="382"/>
      <c r="AJ18" s="380">
        <f>AJ21+AJ26</f>
        <v>4532087.87</v>
      </c>
      <c r="AK18" s="381"/>
      <c r="AL18" s="381"/>
      <c r="AM18" s="381"/>
      <c r="AN18" s="381"/>
      <c r="AO18" s="381"/>
      <c r="AP18" s="381"/>
      <c r="AQ18" s="382"/>
      <c r="AR18" s="380">
        <f>AR21+AR26</f>
        <v>4532087.87</v>
      </c>
      <c r="AS18" s="381"/>
      <c r="AT18" s="381"/>
      <c r="AU18" s="381"/>
      <c r="AV18" s="381"/>
      <c r="AW18" s="381"/>
      <c r="AX18" s="381"/>
      <c r="AY18" s="382"/>
      <c r="AZ18" s="380">
        <f>AZ21+AZ26</f>
        <v>3677902.22</v>
      </c>
      <c r="BA18" s="381"/>
      <c r="BB18" s="381"/>
      <c r="BC18" s="381"/>
      <c r="BD18" s="381"/>
      <c r="BE18" s="381"/>
      <c r="BF18" s="381"/>
      <c r="BG18" s="382"/>
      <c r="BH18" s="380">
        <f>BH21+BH26</f>
        <v>4532087.87</v>
      </c>
      <c r="BI18" s="381"/>
      <c r="BJ18" s="381"/>
      <c r="BK18" s="381"/>
      <c r="BL18" s="381"/>
      <c r="BM18" s="381"/>
      <c r="BN18" s="381"/>
      <c r="BO18" s="382"/>
      <c r="BP18" s="380">
        <f>BP21+BP26</f>
        <v>4532087.87</v>
      </c>
      <c r="BQ18" s="381"/>
      <c r="BR18" s="381"/>
      <c r="BS18" s="381"/>
      <c r="BT18" s="381"/>
      <c r="BU18" s="381"/>
      <c r="BV18" s="381"/>
      <c r="BW18" s="382"/>
      <c r="BX18" s="380"/>
      <c r="BY18" s="381"/>
      <c r="BZ18" s="381"/>
      <c r="CA18" s="381"/>
      <c r="CB18" s="381"/>
      <c r="CC18" s="381"/>
      <c r="CD18" s="381"/>
      <c r="CE18" s="382"/>
      <c r="CF18" s="380"/>
      <c r="CG18" s="381"/>
      <c r="CH18" s="381"/>
      <c r="CI18" s="381"/>
      <c r="CJ18" s="381"/>
      <c r="CK18" s="381"/>
      <c r="CL18" s="381"/>
      <c r="CM18" s="382"/>
      <c r="CN18" s="380"/>
      <c r="CO18" s="381"/>
      <c r="CP18" s="381"/>
      <c r="CQ18" s="381"/>
      <c r="CR18" s="381"/>
      <c r="CS18" s="381"/>
      <c r="CT18" s="381"/>
      <c r="CU18" s="408"/>
    </row>
    <row r="19" spans="1:99" s="9" customFormat="1" ht="12.75">
      <c r="A19" s="291" t="s">
        <v>110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21"/>
      <c r="R19" s="222"/>
      <c r="S19" s="222"/>
      <c r="T19" s="222"/>
      <c r="U19" s="223"/>
      <c r="V19" s="389"/>
      <c r="W19" s="222"/>
      <c r="X19" s="222"/>
      <c r="Y19" s="222"/>
      <c r="Z19" s="222"/>
      <c r="AA19" s="223"/>
      <c r="AB19" s="383"/>
      <c r="AC19" s="384"/>
      <c r="AD19" s="384"/>
      <c r="AE19" s="384"/>
      <c r="AF19" s="384"/>
      <c r="AG19" s="384"/>
      <c r="AH19" s="384"/>
      <c r="AI19" s="385"/>
      <c r="AJ19" s="383"/>
      <c r="AK19" s="384"/>
      <c r="AL19" s="384"/>
      <c r="AM19" s="384"/>
      <c r="AN19" s="384"/>
      <c r="AO19" s="384"/>
      <c r="AP19" s="384"/>
      <c r="AQ19" s="385"/>
      <c r="AR19" s="383"/>
      <c r="AS19" s="384"/>
      <c r="AT19" s="384"/>
      <c r="AU19" s="384"/>
      <c r="AV19" s="384"/>
      <c r="AW19" s="384"/>
      <c r="AX19" s="384"/>
      <c r="AY19" s="385"/>
      <c r="AZ19" s="383"/>
      <c r="BA19" s="384"/>
      <c r="BB19" s="384"/>
      <c r="BC19" s="384"/>
      <c r="BD19" s="384"/>
      <c r="BE19" s="384"/>
      <c r="BF19" s="384"/>
      <c r="BG19" s="385"/>
      <c r="BH19" s="383"/>
      <c r="BI19" s="384"/>
      <c r="BJ19" s="384"/>
      <c r="BK19" s="384"/>
      <c r="BL19" s="384"/>
      <c r="BM19" s="384"/>
      <c r="BN19" s="384"/>
      <c r="BO19" s="385"/>
      <c r="BP19" s="383"/>
      <c r="BQ19" s="384"/>
      <c r="BR19" s="384"/>
      <c r="BS19" s="384"/>
      <c r="BT19" s="384"/>
      <c r="BU19" s="384"/>
      <c r="BV19" s="384"/>
      <c r="BW19" s="385"/>
      <c r="BX19" s="383"/>
      <c r="BY19" s="384"/>
      <c r="BZ19" s="384"/>
      <c r="CA19" s="384"/>
      <c r="CB19" s="384"/>
      <c r="CC19" s="384"/>
      <c r="CD19" s="384"/>
      <c r="CE19" s="385"/>
      <c r="CF19" s="383"/>
      <c r="CG19" s="384"/>
      <c r="CH19" s="384"/>
      <c r="CI19" s="384"/>
      <c r="CJ19" s="384"/>
      <c r="CK19" s="384"/>
      <c r="CL19" s="384"/>
      <c r="CM19" s="385"/>
      <c r="CN19" s="383"/>
      <c r="CO19" s="384"/>
      <c r="CP19" s="384"/>
      <c r="CQ19" s="384"/>
      <c r="CR19" s="384"/>
      <c r="CS19" s="384"/>
      <c r="CT19" s="384"/>
      <c r="CU19" s="409"/>
    </row>
    <row r="20" spans="1:99" s="9" customFormat="1" ht="12.75">
      <c r="A20" s="263" t="s">
        <v>109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38"/>
      <c r="R20" s="239"/>
      <c r="S20" s="239"/>
      <c r="T20" s="239"/>
      <c r="U20" s="240"/>
      <c r="V20" s="242"/>
      <c r="W20" s="239"/>
      <c r="X20" s="239"/>
      <c r="Y20" s="239"/>
      <c r="Z20" s="239"/>
      <c r="AA20" s="240"/>
      <c r="AB20" s="386"/>
      <c r="AC20" s="387"/>
      <c r="AD20" s="387"/>
      <c r="AE20" s="387"/>
      <c r="AF20" s="387"/>
      <c r="AG20" s="387"/>
      <c r="AH20" s="387"/>
      <c r="AI20" s="388"/>
      <c r="AJ20" s="386"/>
      <c r="AK20" s="387"/>
      <c r="AL20" s="387"/>
      <c r="AM20" s="387"/>
      <c r="AN20" s="387"/>
      <c r="AO20" s="387"/>
      <c r="AP20" s="387"/>
      <c r="AQ20" s="388"/>
      <c r="AR20" s="386"/>
      <c r="AS20" s="387"/>
      <c r="AT20" s="387"/>
      <c r="AU20" s="387"/>
      <c r="AV20" s="387"/>
      <c r="AW20" s="387"/>
      <c r="AX20" s="387"/>
      <c r="AY20" s="388"/>
      <c r="AZ20" s="386"/>
      <c r="BA20" s="387"/>
      <c r="BB20" s="387"/>
      <c r="BC20" s="387"/>
      <c r="BD20" s="387"/>
      <c r="BE20" s="387"/>
      <c r="BF20" s="387"/>
      <c r="BG20" s="388"/>
      <c r="BH20" s="386"/>
      <c r="BI20" s="387"/>
      <c r="BJ20" s="387"/>
      <c r="BK20" s="387"/>
      <c r="BL20" s="387"/>
      <c r="BM20" s="387"/>
      <c r="BN20" s="387"/>
      <c r="BO20" s="388"/>
      <c r="BP20" s="386"/>
      <c r="BQ20" s="387"/>
      <c r="BR20" s="387"/>
      <c r="BS20" s="387"/>
      <c r="BT20" s="387"/>
      <c r="BU20" s="387"/>
      <c r="BV20" s="387"/>
      <c r="BW20" s="388"/>
      <c r="BX20" s="386"/>
      <c r="BY20" s="387"/>
      <c r="BZ20" s="387"/>
      <c r="CA20" s="387"/>
      <c r="CB20" s="387"/>
      <c r="CC20" s="387"/>
      <c r="CD20" s="387"/>
      <c r="CE20" s="388"/>
      <c r="CF20" s="386"/>
      <c r="CG20" s="387"/>
      <c r="CH20" s="387"/>
      <c r="CI20" s="387"/>
      <c r="CJ20" s="387"/>
      <c r="CK20" s="387"/>
      <c r="CL20" s="387"/>
      <c r="CM20" s="388"/>
      <c r="CN20" s="386"/>
      <c r="CO20" s="387"/>
      <c r="CP20" s="387"/>
      <c r="CQ20" s="387"/>
      <c r="CR20" s="387"/>
      <c r="CS20" s="387"/>
      <c r="CT20" s="387"/>
      <c r="CU20" s="410"/>
    </row>
    <row r="21" spans="1:99" s="9" customFormat="1" ht="12.75" hidden="1">
      <c r="A21" s="234" t="s">
        <v>8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5" t="s">
        <v>108</v>
      </c>
      <c r="R21" s="236"/>
      <c r="S21" s="236"/>
      <c r="T21" s="236"/>
      <c r="U21" s="237"/>
      <c r="V21" s="241" t="s">
        <v>81</v>
      </c>
      <c r="W21" s="236"/>
      <c r="X21" s="236"/>
      <c r="Y21" s="236"/>
      <c r="Z21" s="236"/>
      <c r="AA21" s="237"/>
      <c r="AB21" s="390">
        <f>AZ21</f>
        <v>0</v>
      </c>
      <c r="AC21" s="391"/>
      <c r="AD21" s="391"/>
      <c r="AE21" s="391"/>
      <c r="AF21" s="391"/>
      <c r="AG21" s="391"/>
      <c r="AH21" s="391"/>
      <c r="AI21" s="392"/>
      <c r="AJ21" s="390">
        <f>BH21</f>
        <v>0</v>
      </c>
      <c r="AK21" s="391"/>
      <c r="AL21" s="391"/>
      <c r="AM21" s="391"/>
      <c r="AN21" s="391"/>
      <c r="AO21" s="391"/>
      <c r="AP21" s="391"/>
      <c r="AQ21" s="392"/>
      <c r="AR21" s="390">
        <f>BP21</f>
        <v>0</v>
      </c>
      <c r="AS21" s="391"/>
      <c r="AT21" s="391"/>
      <c r="AU21" s="391"/>
      <c r="AV21" s="391"/>
      <c r="AW21" s="391"/>
      <c r="AX21" s="391"/>
      <c r="AY21" s="392"/>
      <c r="AZ21" s="390"/>
      <c r="BA21" s="391"/>
      <c r="BB21" s="391"/>
      <c r="BC21" s="391"/>
      <c r="BD21" s="391"/>
      <c r="BE21" s="391"/>
      <c r="BF21" s="391"/>
      <c r="BG21" s="392"/>
      <c r="BH21" s="390"/>
      <c r="BI21" s="391"/>
      <c r="BJ21" s="391"/>
      <c r="BK21" s="391"/>
      <c r="BL21" s="391"/>
      <c r="BM21" s="391"/>
      <c r="BN21" s="391"/>
      <c r="BO21" s="392"/>
      <c r="BP21" s="390"/>
      <c r="BQ21" s="391"/>
      <c r="BR21" s="391"/>
      <c r="BS21" s="391"/>
      <c r="BT21" s="391"/>
      <c r="BU21" s="391"/>
      <c r="BV21" s="391"/>
      <c r="BW21" s="392"/>
      <c r="BX21" s="390"/>
      <c r="BY21" s="391"/>
      <c r="BZ21" s="391"/>
      <c r="CA21" s="391"/>
      <c r="CB21" s="391"/>
      <c r="CC21" s="391"/>
      <c r="CD21" s="391"/>
      <c r="CE21" s="392"/>
      <c r="CF21" s="390"/>
      <c r="CG21" s="391"/>
      <c r="CH21" s="391"/>
      <c r="CI21" s="391"/>
      <c r="CJ21" s="391"/>
      <c r="CK21" s="391"/>
      <c r="CL21" s="391"/>
      <c r="CM21" s="392"/>
      <c r="CN21" s="390"/>
      <c r="CO21" s="391"/>
      <c r="CP21" s="391"/>
      <c r="CQ21" s="391"/>
      <c r="CR21" s="391"/>
      <c r="CS21" s="391"/>
      <c r="CT21" s="391"/>
      <c r="CU21" s="411"/>
    </row>
    <row r="22" spans="1:99" s="9" customFormat="1" ht="12.75" hidden="1">
      <c r="A22" s="291" t="s">
        <v>107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21"/>
      <c r="R22" s="222"/>
      <c r="S22" s="222"/>
      <c r="T22" s="222"/>
      <c r="U22" s="223"/>
      <c r="V22" s="389"/>
      <c r="W22" s="222"/>
      <c r="X22" s="222"/>
      <c r="Y22" s="222"/>
      <c r="Z22" s="222"/>
      <c r="AA22" s="223"/>
      <c r="AB22" s="393"/>
      <c r="AC22" s="394"/>
      <c r="AD22" s="394"/>
      <c r="AE22" s="394"/>
      <c r="AF22" s="394"/>
      <c r="AG22" s="394"/>
      <c r="AH22" s="394"/>
      <c r="AI22" s="395"/>
      <c r="AJ22" s="393"/>
      <c r="AK22" s="394"/>
      <c r="AL22" s="394"/>
      <c r="AM22" s="394"/>
      <c r="AN22" s="394"/>
      <c r="AO22" s="394"/>
      <c r="AP22" s="394"/>
      <c r="AQ22" s="395"/>
      <c r="AR22" s="393"/>
      <c r="AS22" s="394"/>
      <c r="AT22" s="394"/>
      <c r="AU22" s="394"/>
      <c r="AV22" s="394"/>
      <c r="AW22" s="394"/>
      <c r="AX22" s="394"/>
      <c r="AY22" s="395"/>
      <c r="AZ22" s="393"/>
      <c r="BA22" s="394"/>
      <c r="BB22" s="394"/>
      <c r="BC22" s="394"/>
      <c r="BD22" s="394"/>
      <c r="BE22" s="394"/>
      <c r="BF22" s="394"/>
      <c r="BG22" s="395"/>
      <c r="BH22" s="393"/>
      <c r="BI22" s="394"/>
      <c r="BJ22" s="394"/>
      <c r="BK22" s="394"/>
      <c r="BL22" s="394"/>
      <c r="BM22" s="394"/>
      <c r="BN22" s="394"/>
      <c r="BO22" s="395"/>
      <c r="BP22" s="393"/>
      <c r="BQ22" s="394"/>
      <c r="BR22" s="394"/>
      <c r="BS22" s="394"/>
      <c r="BT22" s="394"/>
      <c r="BU22" s="394"/>
      <c r="BV22" s="394"/>
      <c r="BW22" s="395"/>
      <c r="BX22" s="393"/>
      <c r="BY22" s="394"/>
      <c r="BZ22" s="394"/>
      <c r="CA22" s="394"/>
      <c r="CB22" s="394"/>
      <c r="CC22" s="394"/>
      <c r="CD22" s="394"/>
      <c r="CE22" s="395"/>
      <c r="CF22" s="393"/>
      <c r="CG22" s="394"/>
      <c r="CH22" s="394"/>
      <c r="CI22" s="394"/>
      <c r="CJ22" s="394"/>
      <c r="CK22" s="394"/>
      <c r="CL22" s="394"/>
      <c r="CM22" s="395"/>
      <c r="CN22" s="393"/>
      <c r="CO22" s="394"/>
      <c r="CP22" s="394"/>
      <c r="CQ22" s="394"/>
      <c r="CR22" s="394"/>
      <c r="CS22" s="394"/>
      <c r="CT22" s="394"/>
      <c r="CU22" s="412"/>
    </row>
    <row r="23" spans="1:99" s="9" customFormat="1" ht="12.75" hidden="1">
      <c r="A23" s="291" t="s">
        <v>106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21"/>
      <c r="R23" s="222"/>
      <c r="S23" s="222"/>
      <c r="T23" s="222"/>
      <c r="U23" s="223"/>
      <c r="V23" s="389"/>
      <c r="W23" s="222"/>
      <c r="X23" s="222"/>
      <c r="Y23" s="222"/>
      <c r="Z23" s="222"/>
      <c r="AA23" s="223"/>
      <c r="AB23" s="393"/>
      <c r="AC23" s="394"/>
      <c r="AD23" s="394"/>
      <c r="AE23" s="394"/>
      <c r="AF23" s="394"/>
      <c r="AG23" s="394"/>
      <c r="AH23" s="394"/>
      <c r="AI23" s="395"/>
      <c r="AJ23" s="393"/>
      <c r="AK23" s="394"/>
      <c r="AL23" s="394"/>
      <c r="AM23" s="394"/>
      <c r="AN23" s="394"/>
      <c r="AO23" s="394"/>
      <c r="AP23" s="394"/>
      <c r="AQ23" s="395"/>
      <c r="AR23" s="393"/>
      <c r="AS23" s="394"/>
      <c r="AT23" s="394"/>
      <c r="AU23" s="394"/>
      <c r="AV23" s="394"/>
      <c r="AW23" s="394"/>
      <c r="AX23" s="394"/>
      <c r="AY23" s="395"/>
      <c r="AZ23" s="393"/>
      <c r="BA23" s="394"/>
      <c r="BB23" s="394"/>
      <c r="BC23" s="394"/>
      <c r="BD23" s="394"/>
      <c r="BE23" s="394"/>
      <c r="BF23" s="394"/>
      <c r="BG23" s="395"/>
      <c r="BH23" s="393"/>
      <c r="BI23" s="394"/>
      <c r="BJ23" s="394"/>
      <c r="BK23" s="394"/>
      <c r="BL23" s="394"/>
      <c r="BM23" s="394"/>
      <c r="BN23" s="394"/>
      <c r="BO23" s="395"/>
      <c r="BP23" s="393"/>
      <c r="BQ23" s="394"/>
      <c r="BR23" s="394"/>
      <c r="BS23" s="394"/>
      <c r="BT23" s="394"/>
      <c r="BU23" s="394"/>
      <c r="BV23" s="394"/>
      <c r="BW23" s="395"/>
      <c r="BX23" s="393"/>
      <c r="BY23" s="394"/>
      <c r="BZ23" s="394"/>
      <c r="CA23" s="394"/>
      <c r="CB23" s="394"/>
      <c r="CC23" s="394"/>
      <c r="CD23" s="394"/>
      <c r="CE23" s="395"/>
      <c r="CF23" s="393"/>
      <c r="CG23" s="394"/>
      <c r="CH23" s="394"/>
      <c r="CI23" s="394"/>
      <c r="CJ23" s="394"/>
      <c r="CK23" s="394"/>
      <c r="CL23" s="394"/>
      <c r="CM23" s="395"/>
      <c r="CN23" s="393"/>
      <c r="CO23" s="394"/>
      <c r="CP23" s="394"/>
      <c r="CQ23" s="394"/>
      <c r="CR23" s="394"/>
      <c r="CS23" s="394"/>
      <c r="CT23" s="394"/>
      <c r="CU23" s="412"/>
    </row>
    <row r="24" spans="1:99" s="9" customFormat="1" ht="12.75" hidden="1">
      <c r="A24" s="263" t="s">
        <v>105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38"/>
      <c r="R24" s="239"/>
      <c r="S24" s="239"/>
      <c r="T24" s="239"/>
      <c r="U24" s="240"/>
      <c r="V24" s="242"/>
      <c r="W24" s="239"/>
      <c r="X24" s="239"/>
      <c r="Y24" s="239"/>
      <c r="Z24" s="239"/>
      <c r="AA24" s="240"/>
      <c r="AB24" s="396"/>
      <c r="AC24" s="397"/>
      <c r="AD24" s="397"/>
      <c r="AE24" s="397"/>
      <c r="AF24" s="397"/>
      <c r="AG24" s="397"/>
      <c r="AH24" s="397"/>
      <c r="AI24" s="398"/>
      <c r="AJ24" s="396"/>
      <c r="AK24" s="397"/>
      <c r="AL24" s="397"/>
      <c r="AM24" s="397"/>
      <c r="AN24" s="397"/>
      <c r="AO24" s="397"/>
      <c r="AP24" s="397"/>
      <c r="AQ24" s="398"/>
      <c r="AR24" s="396"/>
      <c r="AS24" s="397"/>
      <c r="AT24" s="397"/>
      <c r="AU24" s="397"/>
      <c r="AV24" s="397"/>
      <c r="AW24" s="397"/>
      <c r="AX24" s="397"/>
      <c r="AY24" s="398"/>
      <c r="AZ24" s="396"/>
      <c r="BA24" s="397"/>
      <c r="BB24" s="397"/>
      <c r="BC24" s="397"/>
      <c r="BD24" s="397"/>
      <c r="BE24" s="397"/>
      <c r="BF24" s="397"/>
      <c r="BG24" s="398"/>
      <c r="BH24" s="396"/>
      <c r="BI24" s="397"/>
      <c r="BJ24" s="397"/>
      <c r="BK24" s="397"/>
      <c r="BL24" s="397"/>
      <c r="BM24" s="397"/>
      <c r="BN24" s="397"/>
      <c r="BO24" s="398"/>
      <c r="BP24" s="396"/>
      <c r="BQ24" s="397"/>
      <c r="BR24" s="397"/>
      <c r="BS24" s="397"/>
      <c r="BT24" s="397"/>
      <c r="BU24" s="397"/>
      <c r="BV24" s="397"/>
      <c r="BW24" s="398"/>
      <c r="BX24" s="396"/>
      <c r="BY24" s="397"/>
      <c r="BZ24" s="397"/>
      <c r="CA24" s="397"/>
      <c r="CB24" s="397"/>
      <c r="CC24" s="397"/>
      <c r="CD24" s="397"/>
      <c r="CE24" s="398"/>
      <c r="CF24" s="396"/>
      <c r="CG24" s="397"/>
      <c r="CH24" s="397"/>
      <c r="CI24" s="397"/>
      <c r="CJ24" s="397"/>
      <c r="CK24" s="397"/>
      <c r="CL24" s="397"/>
      <c r="CM24" s="398"/>
      <c r="CN24" s="396"/>
      <c r="CO24" s="397"/>
      <c r="CP24" s="397"/>
      <c r="CQ24" s="397"/>
      <c r="CR24" s="397"/>
      <c r="CS24" s="397"/>
      <c r="CT24" s="397"/>
      <c r="CU24" s="413"/>
    </row>
    <row r="25" spans="1:99" s="9" customFormat="1" ht="12.75" hidden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6"/>
      <c r="R25" s="267"/>
      <c r="S25" s="267"/>
      <c r="T25" s="267"/>
      <c r="U25" s="268"/>
      <c r="V25" s="401"/>
      <c r="W25" s="267"/>
      <c r="X25" s="267"/>
      <c r="Y25" s="267"/>
      <c r="Z25" s="267"/>
      <c r="AA25" s="268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399"/>
      <c r="CB25" s="399"/>
      <c r="CC25" s="399"/>
      <c r="CD25" s="399"/>
      <c r="CE25" s="399"/>
      <c r="CF25" s="399"/>
      <c r="CG25" s="399"/>
      <c r="CH25" s="399"/>
      <c r="CI25" s="399"/>
      <c r="CJ25" s="399"/>
      <c r="CK25" s="399"/>
      <c r="CL25" s="399"/>
      <c r="CM25" s="399"/>
      <c r="CN25" s="399"/>
      <c r="CO25" s="399"/>
      <c r="CP25" s="399"/>
      <c r="CQ25" s="399"/>
      <c r="CR25" s="399"/>
      <c r="CS25" s="399"/>
      <c r="CT25" s="399"/>
      <c r="CU25" s="400"/>
    </row>
    <row r="26" spans="1:99" s="9" customFormat="1" ht="12.75">
      <c r="A26" s="234" t="s">
        <v>104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5" t="s">
        <v>103</v>
      </c>
      <c r="R26" s="236"/>
      <c r="S26" s="236"/>
      <c r="T26" s="236"/>
      <c r="U26" s="237"/>
      <c r="V26" s="241"/>
      <c r="W26" s="236"/>
      <c r="X26" s="236"/>
      <c r="Y26" s="236"/>
      <c r="Z26" s="236"/>
      <c r="AA26" s="237"/>
      <c r="AB26" s="390">
        <f>AZ26</f>
        <v>3677902.22</v>
      </c>
      <c r="AC26" s="391"/>
      <c r="AD26" s="391"/>
      <c r="AE26" s="391"/>
      <c r="AF26" s="391"/>
      <c r="AG26" s="391"/>
      <c r="AH26" s="391"/>
      <c r="AI26" s="392"/>
      <c r="AJ26" s="390">
        <f>BH26</f>
        <v>4532087.87</v>
      </c>
      <c r="AK26" s="391"/>
      <c r="AL26" s="391"/>
      <c r="AM26" s="391"/>
      <c r="AN26" s="391"/>
      <c r="AO26" s="391"/>
      <c r="AP26" s="391"/>
      <c r="AQ26" s="392"/>
      <c r="AR26" s="390">
        <f>BP26</f>
        <v>4532087.87</v>
      </c>
      <c r="AS26" s="391"/>
      <c r="AT26" s="391"/>
      <c r="AU26" s="391"/>
      <c r="AV26" s="391"/>
      <c r="AW26" s="391"/>
      <c r="AX26" s="391"/>
      <c r="AY26" s="392"/>
      <c r="AZ26" s="390">
        <v>3677902.22</v>
      </c>
      <c r="BA26" s="391"/>
      <c r="BB26" s="391"/>
      <c r="BC26" s="391"/>
      <c r="BD26" s="391"/>
      <c r="BE26" s="391"/>
      <c r="BF26" s="391"/>
      <c r="BG26" s="392"/>
      <c r="BH26" s="390">
        <v>4532087.87</v>
      </c>
      <c r="BI26" s="391"/>
      <c r="BJ26" s="391"/>
      <c r="BK26" s="391"/>
      <c r="BL26" s="391"/>
      <c r="BM26" s="391"/>
      <c r="BN26" s="391"/>
      <c r="BO26" s="392"/>
      <c r="BP26" s="390">
        <v>4532087.87</v>
      </c>
      <c r="BQ26" s="391"/>
      <c r="BR26" s="391"/>
      <c r="BS26" s="391"/>
      <c r="BT26" s="391"/>
      <c r="BU26" s="391"/>
      <c r="BV26" s="391"/>
      <c r="BW26" s="392"/>
      <c r="BX26" s="390"/>
      <c r="BY26" s="391"/>
      <c r="BZ26" s="391"/>
      <c r="CA26" s="391"/>
      <c r="CB26" s="391"/>
      <c r="CC26" s="391"/>
      <c r="CD26" s="391"/>
      <c r="CE26" s="392"/>
      <c r="CF26" s="390"/>
      <c r="CG26" s="391"/>
      <c r="CH26" s="391"/>
      <c r="CI26" s="391"/>
      <c r="CJ26" s="391"/>
      <c r="CK26" s="391"/>
      <c r="CL26" s="391"/>
      <c r="CM26" s="392"/>
      <c r="CN26" s="390"/>
      <c r="CO26" s="391"/>
      <c r="CP26" s="391"/>
      <c r="CQ26" s="391"/>
      <c r="CR26" s="391"/>
      <c r="CS26" s="391"/>
      <c r="CT26" s="391"/>
      <c r="CU26" s="411"/>
    </row>
    <row r="27" spans="1:99" s="9" customFormat="1" ht="12.75">
      <c r="A27" s="291" t="s">
        <v>102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21"/>
      <c r="R27" s="222"/>
      <c r="S27" s="222"/>
      <c r="T27" s="222"/>
      <c r="U27" s="223"/>
      <c r="V27" s="389"/>
      <c r="W27" s="222"/>
      <c r="X27" s="222"/>
      <c r="Y27" s="222"/>
      <c r="Z27" s="222"/>
      <c r="AA27" s="223"/>
      <c r="AB27" s="393"/>
      <c r="AC27" s="394"/>
      <c r="AD27" s="394"/>
      <c r="AE27" s="394"/>
      <c r="AF27" s="394"/>
      <c r="AG27" s="394"/>
      <c r="AH27" s="394"/>
      <c r="AI27" s="395"/>
      <c r="AJ27" s="393"/>
      <c r="AK27" s="394"/>
      <c r="AL27" s="394"/>
      <c r="AM27" s="394"/>
      <c r="AN27" s="394"/>
      <c r="AO27" s="394"/>
      <c r="AP27" s="394"/>
      <c r="AQ27" s="395"/>
      <c r="AR27" s="393"/>
      <c r="AS27" s="394"/>
      <c r="AT27" s="394"/>
      <c r="AU27" s="394"/>
      <c r="AV27" s="394"/>
      <c r="AW27" s="394"/>
      <c r="AX27" s="394"/>
      <c r="AY27" s="395"/>
      <c r="AZ27" s="393"/>
      <c r="BA27" s="394"/>
      <c r="BB27" s="394"/>
      <c r="BC27" s="394"/>
      <c r="BD27" s="394"/>
      <c r="BE27" s="394"/>
      <c r="BF27" s="394"/>
      <c r="BG27" s="395"/>
      <c r="BH27" s="393"/>
      <c r="BI27" s="394"/>
      <c r="BJ27" s="394"/>
      <c r="BK27" s="394"/>
      <c r="BL27" s="394"/>
      <c r="BM27" s="394"/>
      <c r="BN27" s="394"/>
      <c r="BO27" s="395"/>
      <c r="BP27" s="393"/>
      <c r="BQ27" s="394"/>
      <c r="BR27" s="394"/>
      <c r="BS27" s="394"/>
      <c r="BT27" s="394"/>
      <c r="BU27" s="394"/>
      <c r="BV27" s="394"/>
      <c r="BW27" s="395"/>
      <c r="BX27" s="393"/>
      <c r="BY27" s="394"/>
      <c r="BZ27" s="394"/>
      <c r="CA27" s="394"/>
      <c r="CB27" s="394"/>
      <c r="CC27" s="394"/>
      <c r="CD27" s="394"/>
      <c r="CE27" s="395"/>
      <c r="CF27" s="393"/>
      <c r="CG27" s="394"/>
      <c r="CH27" s="394"/>
      <c r="CI27" s="394"/>
      <c r="CJ27" s="394"/>
      <c r="CK27" s="394"/>
      <c r="CL27" s="394"/>
      <c r="CM27" s="395"/>
      <c r="CN27" s="393"/>
      <c r="CO27" s="394"/>
      <c r="CP27" s="394"/>
      <c r="CQ27" s="394"/>
      <c r="CR27" s="394"/>
      <c r="CS27" s="394"/>
      <c r="CT27" s="394"/>
      <c r="CU27" s="412"/>
    </row>
    <row r="28" spans="1:99" s="9" customFormat="1" ht="12.75">
      <c r="A28" s="263" t="s">
        <v>101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38"/>
      <c r="R28" s="239"/>
      <c r="S28" s="239"/>
      <c r="T28" s="239"/>
      <c r="U28" s="240"/>
      <c r="V28" s="242"/>
      <c r="W28" s="239"/>
      <c r="X28" s="239"/>
      <c r="Y28" s="239"/>
      <c r="Z28" s="239"/>
      <c r="AA28" s="240"/>
      <c r="AB28" s="396"/>
      <c r="AC28" s="397"/>
      <c r="AD28" s="397"/>
      <c r="AE28" s="397"/>
      <c r="AF28" s="397"/>
      <c r="AG28" s="397"/>
      <c r="AH28" s="397"/>
      <c r="AI28" s="398"/>
      <c r="AJ28" s="396"/>
      <c r="AK28" s="397"/>
      <c r="AL28" s="397"/>
      <c r="AM28" s="397"/>
      <c r="AN28" s="397"/>
      <c r="AO28" s="397"/>
      <c r="AP28" s="397"/>
      <c r="AQ28" s="398"/>
      <c r="AR28" s="396"/>
      <c r="AS28" s="397"/>
      <c r="AT28" s="397"/>
      <c r="AU28" s="397"/>
      <c r="AV28" s="397"/>
      <c r="AW28" s="397"/>
      <c r="AX28" s="397"/>
      <c r="AY28" s="398"/>
      <c r="AZ28" s="396"/>
      <c r="BA28" s="397"/>
      <c r="BB28" s="397"/>
      <c r="BC28" s="397"/>
      <c r="BD28" s="397"/>
      <c r="BE28" s="397"/>
      <c r="BF28" s="397"/>
      <c r="BG28" s="398"/>
      <c r="BH28" s="396"/>
      <c r="BI28" s="397"/>
      <c r="BJ28" s="397"/>
      <c r="BK28" s="397"/>
      <c r="BL28" s="397"/>
      <c r="BM28" s="397"/>
      <c r="BN28" s="397"/>
      <c r="BO28" s="398"/>
      <c r="BP28" s="396"/>
      <c r="BQ28" s="397"/>
      <c r="BR28" s="397"/>
      <c r="BS28" s="397"/>
      <c r="BT28" s="397"/>
      <c r="BU28" s="397"/>
      <c r="BV28" s="397"/>
      <c r="BW28" s="398"/>
      <c r="BX28" s="396"/>
      <c r="BY28" s="397"/>
      <c r="BZ28" s="397"/>
      <c r="CA28" s="397"/>
      <c r="CB28" s="397"/>
      <c r="CC28" s="397"/>
      <c r="CD28" s="397"/>
      <c r="CE28" s="398"/>
      <c r="CF28" s="396"/>
      <c r="CG28" s="397"/>
      <c r="CH28" s="397"/>
      <c r="CI28" s="397"/>
      <c r="CJ28" s="397"/>
      <c r="CK28" s="397"/>
      <c r="CL28" s="397"/>
      <c r="CM28" s="398"/>
      <c r="CN28" s="396"/>
      <c r="CO28" s="397"/>
      <c r="CP28" s="397"/>
      <c r="CQ28" s="397"/>
      <c r="CR28" s="397"/>
      <c r="CS28" s="397"/>
      <c r="CT28" s="397"/>
      <c r="CU28" s="413"/>
    </row>
    <row r="29" spans="1:99" s="9" customFormat="1" ht="13.5" thickBot="1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402"/>
      <c r="R29" s="403"/>
      <c r="S29" s="403"/>
      <c r="T29" s="403"/>
      <c r="U29" s="404"/>
      <c r="V29" s="405"/>
      <c r="W29" s="403"/>
      <c r="X29" s="403"/>
      <c r="Y29" s="403"/>
      <c r="Z29" s="403"/>
      <c r="AA29" s="404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406"/>
      <c r="BT29" s="406"/>
      <c r="BU29" s="406"/>
      <c r="BV29" s="406"/>
      <c r="BW29" s="406"/>
      <c r="BX29" s="406"/>
      <c r="BY29" s="406"/>
      <c r="BZ29" s="406"/>
      <c r="CA29" s="406"/>
      <c r="CB29" s="406"/>
      <c r="CC29" s="406"/>
      <c r="CD29" s="406"/>
      <c r="CE29" s="406"/>
      <c r="CF29" s="406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406"/>
      <c r="CT29" s="406"/>
      <c r="CU29" s="407"/>
    </row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</sheetData>
  <sheetProtection/>
  <mergeCells count="170"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zoomScaleSheetLayoutView="100" workbookViewId="0" topLeftCell="A1">
      <selection activeCell="AS16" sqref="AS16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149</v>
      </c>
    </row>
    <row r="3" spans="1:99" s="3" customFormat="1" ht="18.75">
      <c r="A3" s="116" t="s">
        <v>148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</row>
    <row r="5" spans="1:99" ht="15.75">
      <c r="A5" s="120" t="s">
        <v>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2"/>
      <c r="AY5" s="120" t="s">
        <v>141</v>
      </c>
      <c r="AZ5" s="121"/>
      <c r="BA5" s="121"/>
      <c r="BB5" s="121"/>
      <c r="BC5" s="121"/>
      <c r="BD5" s="121"/>
      <c r="BE5" s="121"/>
      <c r="BF5" s="121"/>
      <c r="BG5" s="122"/>
      <c r="BH5" s="120" t="s">
        <v>147</v>
      </c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2"/>
    </row>
    <row r="6" spans="1:99" ht="16.5" thickBot="1">
      <c r="A6" s="120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2"/>
      <c r="AY6" s="460">
        <v>2</v>
      </c>
      <c r="AZ6" s="461"/>
      <c r="BA6" s="461"/>
      <c r="BB6" s="461"/>
      <c r="BC6" s="461"/>
      <c r="BD6" s="461"/>
      <c r="BE6" s="461"/>
      <c r="BF6" s="461"/>
      <c r="BG6" s="462"/>
      <c r="BH6" s="460">
        <v>3</v>
      </c>
      <c r="BI6" s="461"/>
      <c r="BJ6" s="461"/>
      <c r="BK6" s="461"/>
      <c r="BL6" s="461"/>
      <c r="BM6" s="461"/>
      <c r="BN6" s="461"/>
      <c r="BO6" s="461"/>
      <c r="BP6" s="461"/>
      <c r="BQ6" s="461"/>
      <c r="BR6" s="461"/>
      <c r="BS6" s="461"/>
      <c r="BT6" s="461"/>
      <c r="BU6" s="461"/>
      <c r="BV6" s="461"/>
      <c r="BW6" s="461"/>
      <c r="BX6" s="461"/>
      <c r="BY6" s="461"/>
      <c r="BZ6" s="461"/>
      <c r="CA6" s="461"/>
      <c r="CB6" s="461"/>
      <c r="CC6" s="461"/>
      <c r="CD6" s="461"/>
      <c r="CE6" s="461"/>
      <c r="CF6" s="461"/>
      <c r="CG6" s="461"/>
      <c r="CH6" s="461"/>
      <c r="CI6" s="461"/>
      <c r="CJ6" s="461"/>
      <c r="CK6" s="461"/>
      <c r="CL6" s="461"/>
      <c r="CM6" s="461"/>
      <c r="CN6" s="461"/>
      <c r="CO6" s="461"/>
      <c r="CP6" s="461"/>
      <c r="CQ6" s="461"/>
      <c r="CR6" s="461"/>
      <c r="CS6" s="461"/>
      <c r="CT6" s="461"/>
      <c r="CU6" s="462"/>
    </row>
    <row r="7" spans="1:99" ht="15.75">
      <c r="A7" s="419" t="s">
        <v>146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1"/>
      <c r="AY7" s="428" t="s">
        <v>139</v>
      </c>
      <c r="AZ7" s="429"/>
      <c r="BA7" s="429"/>
      <c r="BB7" s="429"/>
      <c r="BC7" s="429"/>
      <c r="BD7" s="429"/>
      <c r="BE7" s="429"/>
      <c r="BF7" s="429"/>
      <c r="BG7" s="430"/>
      <c r="BH7" s="431"/>
      <c r="BI7" s="432"/>
      <c r="BJ7" s="432"/>
      <c r="BK7" s="432"/>
      <c r="BL7" s="432"/>
      <c r="BM7" s="432"/>
      <c r="BN7" s="432"/>
      <c r="BO7" s="432"/>
      <c r="BP7" s="432"/>
      <c r="BQ7" s="432"/>
      <c r="BR7" s="432"/>
      <c r="BS7" s="432"/>
      <c r="BT7" s="432"/>
      <c r="BU7" s="432"/>
      <c r="BV7" s="432"/>
      <c r="BW7" s="432"/>
      <c r="BX7" s="432"/>
      <c r="BY7" s="432"/>
      <c r="BZ7" s="432"/>
      <c r="CA7" s="432"/>
      <c r="CB7" s="432"/>
      <c r="CC7" s="432"/>
      <c r="CD7" s="432"/>
      <c r="CE7" s="432"/>
      <c r="CF7" s="432"/>
      <c r="CG7" s="432"/>
      <c r="CH7" s="432"/>
      <c r="CI7" s="432"/>
      <c r="CJ7" s="432"/>
      <c r="CK7" s="432"/>
      <c r="CL7" s="432"/>
      <c r="CM7" s="432"/>
      <c r="CN7" s="432"/>
      <c r="CO7" s="432"/>
      <c r="CP7" s="432"/>
      <c r="CQ7" s="432"/>
      <c r="CR7" s="432"/>
      <c r="CS7" s="432"/>
      <c r="CT7" s="432"/>
      <c r="CU7" s="433"/>
    </row>
    <row r="8" spans="1:99" ht="15.75">
      <c r="A8" s="434" t="s">
        <v>145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6"/>
      <c r="AY8" s="443" t="s">
        <v>138</v>
      </c>
      <c r="AZ8" s="444"/>
      <c r="BA8" s="444"/>
      <c r="BB8" s="444"/>
      <c r="BC8" s="444"/>
      <c r="BD8" s="444"/>
      <c r="BE8" s="444"/>
      <c r="BF8" s="444"/>
      <c r="BG8" s="445"/>
      <c r="BH8" s="451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/>
      <c r="CU8" s="453"/>
    </row>
    <row r="9" spans="1:99" ht="15.75">
      <c r="A9" s="437" t="s">
        <v>144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9"/>
      <c r="AY9" s="446"/>
      <c r="AZ9" s="447"/>
      <c r="BA9" s="447"/>
      <c r="BB9" s="447"/>
      <c r="BC9" s="447"/>
      <c r="BD9" s="447"/>
      <c r="BE9" s="447"/>
      <c r="BF9" s="447"/>
      <c r="BG9" s="448"/>
      <c r="BH9" s="454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/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455"/>
      <c r="CQ9" s="455"/>
      <c r="CR9" s="455"/>
      <c r="CS9" s="455"/>
      <c r="CT9" s="455"/>
      <c r="CU9" s="456"/>
    </row>
    <row r="10" spans="1:99" ht="15.75">
      <c r="A10" s="440" t="s">
        <v>143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2"/>
      <c r="AY10" s="449"/>
      <c r="AZ10" s="178"/>
      <c r="BA10" s="178"/>
      <c r="BB10" s="178"/>
      <c r="BC10" s="178"/>
      <c r="BD10" s="178"/>
      <c r="BE10" s="178"/>
      <c r="BF10" s="178"/>
      <c r="BG10" s="450"/>
      <c r="BH10" s="457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58"/>
      <c r="CF10" s="458"/>
      <c r="CG10" s="458"/>
      <c r="CH10" s="458"/>
      <c r="CI10" s="458"/>
      <c r="CJ10" s="458"/>
      <c r="CK10" s="458"/>
      <c r="CL10" s="458"/>
      <c r="CM10" s="458"/>
      <c r="CN10" s="458"/>
      <c r="CO10" s="458"/>
      <c r="CP10" s="458"/>
      <c r="CQ10" s="458"/>
      <c r="CR10" s="458"/>
      <c r="CS10" s="458"/>
      <c r="CT10" s="458"/>
      <c r="CU10" s="459"/>
    </row>
    <row r="11" spans="1:99" ht="15.75">
      <c r="A11" s="419" t="s">
        <v>142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1"/>
      <c r="AY11" s="422" t="s">
        <v>137</v>
      </c>
      <c r="AZ11" s="423"/>
      <c r="BA11" s="423"/>
      <c r="BB11" s="423"/>
      <c r="BC11" s="423"/>
      <c r="BD11" s="423"/>
      <c r="BE11" s="423"/>
      <c r="BF11" s="423"/>
      <c r="BG11" s="424"/>
      <c r="BH11" s="425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7"/>
    </row>
    <row r="13" ht="15" customHeight="1"/>
    <row r="14" spans="1:99" s="53" customFormat="1" ht="14.25" customHeight="1">
      <c r="A14" s="62" t="s">
        <v>363</v>
      </c>
      <c r="B14" s="62"/>
      <c r="BE14" s="417"/>
      <c r="BF14" s="417"/>
      <c r="BG14" s="417"/>
      <c r="BH14" s="417"/>
      <c r="BI14" s="417"/>
      <c r="BJ14" s="417"/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CA14" s="418" t="s">
        <v>364</v>
      </c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</row>
    <row r="15" spans="1:99" s="51" customFormat="1" ht="12">
      <c r="A15" s="12"/>
      <c r="B15" s="12"/>
      <c r="BE15" s="414" t="s">
        <v>154</v>
      </c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CA15" s="414" t="s">
        <v>153</v>
      </c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</row>
    <row r="16" spans="1:99" s="53" customFormat="1" ht="14.25" customHeight="1">
      <c r="A16" s="62"/>
      <c r="B16" s="62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</row>
    <row r="17" spans="1:99" s="53" customFormat="1" ht="14.25" customHeight="1">
      <c r="A17" s="62" t="s">
        <v>277</v>
      </c>
      <c r="B17" s="62"/>
      <c r="BE17" s="417"/>
      <c r="BF17" s="417"/>
      <c r="BG17" s="417"/>
      <c r="BH17" s="417"/>
      <c r="BI17" s="417"/>
      <c r="BJ17" s="417"/>
      <c r="BK17" s="417"/>
      <c r="BL17" s="417"/>
      <c r="BM17" s="417"/>
      <c r="BN17" s="417"/>
      <c r="BO17" s="417"/>
      <c r="BP17" s="417"/>
      <c r="BQ17" s="417"/>
      <c r="BR17" s="417"/>
      <c r="BS17" s="417"/>
      <c r="BT17" s="417"/>
      <c r="BU17" s="417"/>
      <c r="BV17" s="417"/>
      <c r="BW17" s="417"/>
      <c r="BX17" s="417"/>
      <c r="CA17" s="417" t="s">
        <v>278</v>
      </c>
      <c r="CB17" s="417"/>
      <c r="CC17" s="417"/>
      <c r="CD17" s="417"/>
      <c r="CE17" s="417"/>
      <c r="CF17" s="417"/>
      <c r="CG17" s="417"/>
      <c r="CH17" s="417"/>
      <c r="CI17" s="417"/>
      <c r="CJ17" s="417"/>
      <c r="CK17" s="417"/>
      <c r="CL17" s="417"/>
      <c r="CM17" s="417"/>
      <c r="CN17" s="417"/>
      <c r="CO17" s="417"/>
      <c r="CP17" s="417"/>
      <c r="CQ17" s="417"/>
      <c r="CR17" s="417"/>
      <c r="CS17" s="417"/>
      <c r="CT17" s="417"/>
      <c r="CU17" s="417"/>
    </row>
    <row r="18" spans="1:99" s="51" customFormat="1" ht="12" customHeight="1">
      <c r="A18" s="12"/>
      <c r="B18" s="12"/>
      <c r="BE18" s="414" t="s">
        <v>154</v>
      </c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CA18" s="414" t="s">
        <v>153</v>
      </c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</row>
    <row r="19" spans="1:99" s="53" customFormat="1" ht="14.25" customHeight="1">
      <c r="A19" s="62"/>
      <c r="B19" s="62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</row>
    <row r="20" spans="1:99" s="53" customFormat="1" ht="14.25" customHeight="1">
      <c r="A20" s="62" t="s">
        <v>279</v>
      </c>
      <c r="B20" s="62"/>
      <c r="BE20" s="417"/>
      <c r="BF20" s="417"/>
      <c r="BG20" s="417"/>
      <c r="BH20" s="417"/>
      <c r="BI20" s="417"/>
      <c r="BJ20" s="417"/>
      <c r="BK20" s="417"/>
      <c r="BL20" s="417"/>
      <c r="BM20" s="417"/>
      <c r="BN20" s="417"/>
      <c r="BO20" s="417"/>
      <c r="BP20" s="417"/>
      <c r="BQ20" s="417"/>
      <c r="BR20" s="417"/>
      <c r="BS20" s="417"/>
      <c r="BT20" s="417"/>
      <c r="BU20" s="417"/>
      <c r="BV20" s="417"/>
      <c r="BW20" s="417"/>
      <c r="BX20" s="417"/>
      <c r="CA20" s="417" t="s">
        <v>280</v>
      </c>
      <c r="CB20" s="417"/>
      <c r="CC20" s="417"/>
      <c r="CD20" s="417"/>
      <c r="CE20" s="417"/>
      <c r="CF20" s="417"/>
      <c r="CG20" s="417"/>
      <c r="CH20" s="417"/>
      <c r="CI20" s="417"/>
      <c r="CJ20" s="417"/>
      <c r="CK20" s="417"/>
      <c r="CL20" s="417"/>
      <c r="CM20" s="417"/>
      <c r="CN20" s="417"/>
      <c r="CO20" s="417"/>
      <c r="CP20" s="417"/>
      <c r="CQ20" s="417"/>
      <c r="CR20" s="417"/>
      <c r="CS20" s="417"/>
      <c r="CT20" s="417"/>
      <c r="CU20" s="417"/>
    </row>
    <row r="21" spans="1:99" s="53" customFormat="1" ht="16.5" customHeight="1">
      <c r="A21" s="62"/>
      <c r="B21" s="62"/>
      <c r="BE21" s="414" t="s">
        <v>154</v>
      </c>
      <c r="BF21" s="414"/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51"/>
      <c r="BZ21" s="51"/>
      <c r="CA21" s="414" t="s">
        <v>153</v>
      </c>
      <c r="CB21" s="414"/>
      <c r="CC21" s="414"/>
      <c r="CD21" s="414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</row>
    <row r="22" spans="1:99" s="80" customFormat="1" ht="13.5" customHeight="1">
      <c r="A22" s="9" t="s">
        <v>281</v>
      </c>
      <c r="B22" s="9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CA22" s="417" t="s">
        <v>378</v>
      </c>
      <c r="CB22" s="417"/>
      <c r="CC22" s="417"/>
      <c r="CD22" s="417"/>
      <c r="CE22" s="417"/>
      <c r="CF22" s="417"/>
      <c r="CG22" s="417"/>
      <c r="CH22" s="417"/>
      <c r="CI22" s="417"/>
      <c r="CJ22" s="417"/>
      <c r="CK22" s="417"/>
      <c r="CL22" s="417"/>
      <c r="CM22" s="417"/>
      <c r="CN22" s="417"/>
      <c r="CO22" s="417"/>
      <c r="CP22" s="417"/>
      <c r="CQ22" s="417"/>
      <c r="CR22" s="417"/>
      <c r="CS22" s="417"/>
      <c r="CT22" s="417"/>
      <c r="CU22" s="417"/>
    </row>
    <row r="23" spans="1:99" s="51" customFormat="1" ht="13.5" customHeight="1">
      <c r="A23" s="12"/>
      <c r="B23" s="12"/>
      <c r="BE23" s="414" t="s">
        <v>154</v>
      </c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14"/>
      <c r="BS23" s="414"/>
      <c r="BT23" s="414"/>
      <c r="BU23" s="414"/>
      <c r="BV23" s="414"/>
      <c r="BW23" s="414"/>
      <c r="BX23" s="414"/>
      <c r="CA23" s="414" t="s">
        <v>153</v>
      </c>
      <c r="CB23" s="414"/>
      <c r="CC23" s="414"/>
      <c r="CD23" s="414"/>
      <c r="CE23" s="414"/>
      <c r="CF23" s="414"/>
      <c r="CG23" s="414"/>
      <c r="CH23" s="414"/>
      <c r="CI23" s="414"/>
      <c r="CJ23" s="414"/>
      <c r="CK23" s="414"/>
      <c r="CL23" s="414"/>
      <c r="CM23" s="414"/>
      <c r="CN23" s="414"/>
      <c r="CO23" s="414"/>
      <c r="CP23" s="414"/>
      <c r="CQ23" s="414"/>
      <c r="CR23" s="414"/>
      <c r="CS23" s="414"/>
      <c r="CT23" s="414"/>
      <c r="CU23" s="414"/>
    </row>
    <row r="24" spans="1:35" s="80" customFormat="1" ht="12" customHeight="1">
      <c r="A24" s="9" t="s">
        <v>282</v>
      </c>
      <c r="B24" s="9"/>
      <c r="G24" s="239" t="s">
        <v>283</v>
      </c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</row>
    <row r="25" spans="2:36" s="80" customFormat="1" ht="12" customHeight="1">
      <c r="B25" s="10" t="s">
        <v>210</v>
      </c>
      <c r="C25" s="415" t="s">
        <v>375</v>
      </c>
      <c r="D25" s="415"/>
      <c r="E25" s="415"/>
      <c r="F25" s="415"/>
      <c r="G25" s="80" t="s">
        <v>210</v>
      </c>
      <c r="J25" s="415" t="s">
        <v>376</v>
      </c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228">
        <v>20</v>
      </c>
      <c r="AC25" s="228"/>
      <c r="AD25" s="228"/>
      <c r="AE25" s="228"/>
      <c r="AF25" s="416" t="s">
        <v>314</v>
      </c>
      <c r="AG25" s="416"/>
      <c r="AH25" s="416"/>
      <c r="AI25" s="416"/>
      <c r="AJ25" s="80" t="s">
        <v>120</v>
      </c>
    </row>
    <row r="26" s="80" customFormat="1" ht="3" customHeight="1"/>
  </sheetData>
  <sheetProtection/>
  <mergeCells count="39">
    <mergeCell ref="BH8:CU10"/>
    <mergeCell ref="A3:CU3"/>
    <mergeCell ref="BH5:CU5"/>
    <mergeCell ref="AY5:BG5"/>
    <mergeCell ref="A5:AX5"/>
    <mergeCell ref="A6:AX6"/>
    <mergeCell ref="AY6:BG6"/>
    <mergeCell ref="BH6:CU6"/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  <mergeCell ref="AY8:BG10"/>
    <mergeCell ref="BE14:BX14"/>
    <mergeCell ref="BE15:BX15"/>
    <mergeCell ref="BE17:BX17"/>
    <mergeCell ref="CA14:CU14"/>
    <mergeCell ref="CA15:CU15"/>
    <mergeCell ref="CA17:CU17"/>
    <mergeCell ref="BE18:BX18"/>
    <mergeCell ref="BE20:BX20"/>
    <mergeCell ref="BE21:BX21"/>
    <mergeCell ref="CA18:CU18"/>
    <mergeCell ref="CA20:CU20"/>
    <mergeCell ref="CA21:CU21"/>
    <mergeCell ref="CA23:CU23"/>
    <mergeCell ref="BE22:BX22"/>
    <mergeCell ref="BE23:BX23"/>
    <mergeCell ref="G24:AI24"/>
    <mergeCell ref="C25:F25"/>
    <mergeCell ref="J25:AA25"/>
    <mergeCell ref="AB25:AE25"/>
    <mergeCell ref="AF25:AI25"/>
    <mergeCell ref="CA22:CU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DS55"/>
  <sheetViews>
    <sheetView tabSelected="1" zoomScaleSheetLayoutView="100" workbookViewId="0" topLeftCell="A7">
      <selection activeCell="AC11" sqref="AC11"/>
    </sheetView>
  </sheetViews>
  <sheetFormatPr defaultColWidth="1.12109375" defaultRowHeight="12.75"/>
  <cols>
    <col min="1" max="17" width="1.12109375" style="17" customWidth="1"/>
    <col min="18" max="18" width="2.25390625" style="17" customWidth="1"/>
    <col min="19" max="19" width="7.875" style="17" customWidth="1"/>
    <col min="20" max="24" width="1.12109375" style="17" customWidth="1"/>
    <col min="25" max="25" width="4.125" style="17" customWidth="1"/>
    <col min="26" max="29" width="1.12109375" style="17" customWidth="1"/>
    <col min="30" max="30" width="4.75390625" style="17" customWidth="1"/>
    <col min="31" max="34" width="1.12109375" style="17" customWidth="1"/>
    <col min="35" max="35" width="2.875" style="17" customWidth="1"/>
    <col min="36" max="16384" width="1.12109375" style="17" customWidth="1"/>
  </cols>
  <sheetData>
    <row r="1" s="35" customFormat="1" ht="10.5">
      <c r="DS1" s="50" t="s">
        <v>208</v>
      </c>
    </row>
    <row r="2" s="35" customFormat="1" ht="10.5">
      <c r="DS2" s="50" t="s">
        <v>207</v>
      </c>
    </row>
    <row r="3" s="35" customFormat="1" ht="10.5">
      <c r="DS3" s="50" t="s">
        <v>206</v>
      </c>
    </row>
    <row r="4" s="48" customFormat="1" ht="9">
      <c r="DS4" s="49" t="s">
        <v>205</v>
      </c>
    </row>
    <row r="5" s="46" customFormat="1" ht="7.5">
      <c r="DS5" s="47"/>
    </row>
    <row r="6" spans="61:123" s="18" customFormat="1" ht="11.25">
      <c r="BI6" s="551" t="s">
        <v>204</v>
      </c>
      <c r="BJ6" s="551"/>
      <c r="BK6" s="551"/>
      <c r="BL6" s="551"/>
      <c r="BM6" s="551"/>
      <c r="BN6" s="551"/>
      <c r="BO6" s="551"/>
      <c r="BP6" s="551"/>
      <c r="BQ6" s="551"/>
      <c r="BR6" s="551"/>
      <c r="BS6" s="551"/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1"/>
      <c r="CG6" s="551"/>
      <c r="CH6" s="551"/>
      <c r="CI6" s="551"/>
      <c r="CJ6" s="551"/>
      <c r="CK6" s="551"/>
      <c r="CL6" s="551"/>
      <c r="CM6" s="551"/>
      <c r="CN6" s="551"/>
      <c r="CO6" s="551"/>
      <c r="CP6" s="551"/>
      <c r="CQ6" s="551"/>
      <c r="CR6" s="551"/>
      <c r="CS6" s="551"/>
      <c r="CT6" s="551"/>
      <c r="CU6" s="551"/>
      <c r="CV6" s="551"/>
      <c r="CW6" s="551"/>
      <c r="CX6" s="551"/>
      <c r="CY6" s="551"/>
      <c r="CZ6" s="551"/>
      <c r="DA6" s="551"/>
      <c r="DB6" s="551"/>
      <c r="DC6" s="551"/>
      <c r="DD6" s="551"/>
      <c r="DE6" s="551"/>
      <c r="DF6" s="551"/>
      <c r="DG6" s="551"/>
      <c r="DH6" s="551"/>
      <c r="DI6" s="551"/>
      <c r="DJ6" s="551"/>
      <c r="DK6" s="551"/>
      <c r="DL6" s="551"/>
      <c r="DM6" s="551"/>
      <c r="DN6" s="551"/>
      <c r="DO6" s="551"/>
      <c r="DP6" s="551"/>
      <c r="DQ6" s="551"/>
      <c r="DR6" s="551"/>
      <c r="DS6" s="551"/>
    </row>
    <row r="7" spans="61:123" s="18" customFormat="1" ht="11.25">
      <c r="BI7" s="510" t="s">
        <v>300</v>
      </c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0"/>
      <c r="CE7" s="510"/>
      <c r="CF7" s="510"/>
      <c r="CG7" s="510"/>
      <c r="CH7" s="510"/>
      <c r="CI7" s="510"/>
      <c r="CJ7" s="510"/>
      <c r="CK7" s="510"/>
      <c r="CL7" s="510"/>
      <c r="CM7" s="510"/>
      <c r="CN7" s="510"/>
      <c r="CO7" s="510"/>
      <c r="CP7" s="510"/>
      <c r="CQ7" s="510"/>
      <c r="CR7" s="510"/>
      <c r="CS7" s="510"/>
      <c r="CT7" s="510"/>
      <c r="CU7" s="510"/>
      <c r="CV7" s="510"/>
      <c r="CW7" s="510"/>
      <c r="CX7" s="510"/>
      <c r="CY7" s="510"/>
      <c r="CZ7" s="510"/>
      <c r="DA7" s="510"/>
      <c r="DB7" s="510"/>
      <c r="DC7" s="510"/>
      <c r="DD7" s="510"/>
      <c r="DE7" s="510"/>
      <c r="DF7" s="510"/>
      <c r="DG7" s="510"/>
      <c r="DH7" s="510"/>
      <c r="DI7" s="510"/>
      <c r="DJ7" s="510"/>
      <c r="DK7" s="510"/>
      <c r="DL7" s="510"/>
      <c r="DM7" s="510"/>
      <c r="DN7" s="510"/>
      <c r="DO7" s="510"/>
      <c r="DP7" s="510"/>
      <c r="DQ7" s="510"/>
      <c r="DR7" s="510"/>
      <c r="DS7" s="510"/>
    </row>
    <row r="8" spans="61:123" s="7" customFormat="1" ht="10.5">
      <c r="BI8" s="119" t="s">
        <v>203</v>
      </c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</row>
    <row r="9" spans="61:123" s="18" customFormat="1" ht="11.25">
      <c r="BI9" s="510"/>
      <c r="BJ9" s="510"/>
      <c r="BK9" s="510"/>
      <c r="BL9" s="510"/>
      <c r="BM9" s="510"/>
      <c r="BN9" s="510"/>
      <c r="BO9" s="510"/>
      <c r="BP9" s="510"/>
      <c r="BQ9" s="510"/>
      <c r="BR9" s="510"/>
      <c r="BS9" s="510"/>
      <c r="BT9" s="510"/>
      <c r="BU9" s="510"/>
      <c r="BV9" s="510"/>
      <c r="BW9" s="510"/>
      <c r="BX9" s="510"/>
      <c r="BY9" s="510"/>
      <c r="BZ9" s="510"/>
      <c r="CA9" s="510"/>
      <c r="CB9" s="510"/>
      <c r="CC9" s="510"/>
      <c r="CD9" s="510"/>
      <c r="CE9" s="510"/>
      <c r="CF9" s="510"/>
      <c r="CG9" s="510"/>
      <c r="CH9" s="510"/>
      <c r="CI9" s="510"/>
      <c r="CJ9" s="510"/>
      <c r="CK9" s="510"/>
      <c r="CL9" s="510"/>
      <c r="CM9" s="510"/>
      <c r="CN9" s="510"/>
      <c r="CO9" s="510"/>
      <c r="CP9" s="510"/>
      <c r="CQ9" s="510"/>
      <c r="CR9" s="510"/>
      <c r="CS9" s="510"/>
      <c r="CT9" s="510"/>
      <c r="CU9" s="510"/>
      <c r="CV9" s="510"/>
      <c r="CW9" s="510"/>
      <c r="CX9" s="510"/>
      <c r="CY9" s="510"/>
      <c r="CZ9" s="510"/>
      <c r="DA9" s="510"/>
      <c r="DB9" s="510"/>
      <c r="DC9" s="510"/>
      <c r="DD9" s="510"/>
      <c r="DE9" s="510"/>
      <c r="DF9" s="510"/>
      <c r="DG9" s="510"/>
      <c r="DH9" s="510"/>
      <c r="DI9" s="510"/>
      <c r="DJ9" s="510"/>
      <c r="DK9" s="510"/>
      <c r="DL9" s="510"/>
      <c r="DM9" s="510"/>
      <c r="DN9" s="510"/>
      <c r="DO9" s="510"/>
      <c r="DP9" s="510"/>
      <c r="DQ9" s="510"/>
      <c r="DR9" s="510"/>
      <c r="DS9" s="510"/>
    </row>
    <row r="10" spans="61:123" s="7" customFormat="1" ht="10.5">
      <c r="BI10" s="119" t="s">
        <v>202</v>
      </c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</row>
    <row r="11" spans="61:123" s="18" customFormat="1" ht="11.25">
      <c r="BI11" s="510"/>
      <c r="BJ11" s="510"/>
      <c r="BK11" s="510"/>
      <c r="BL11" s="510"/>
      <c r="BM11" s="510"/>
      <c r="BN11" s="510"/>
      <c r="BO11" s="510"/>
      <c r="BP11" s="510"/>
      <c r="BQ11" s="510"/>
      <c r="BR11" s="510"/>
      <c r="BS11" s="510"/>
      <c r="BT11" s="510"/>
      <c r="BU11" s="510"/>
      <c r="BV11" s="510"/>
      <c r="BY11" s="510" t="s">
        <v>238</v>
      </c>
      <c r="BZ11" s="510"/>
      <c r="CA11" s="510"/>
      <c r="CB11" s="510"/>
      <c r="CC11" s="510"/>
      <c r="CD11" s="510"/>
      <c r="CE11" s="510"/>
      <c r="CF11" s="510"/>
      <c r="CG11" s="510"/>
      <c r="CH11" s="510"/>
      <c r="CI11" s="510"/>
      <c r="CJ11" s="510"/>
      <c r="CK11" s="510"/>
      <c r="CL11" s="510"/>
      <c r="CM11" s="510"/>
      <c r="CN11" s="510"/>
      <c r="CO11" s="510"/>
      <c r="CP11" s="510"/>
      <c r="CQ11" s="510"/>
      <c r="CR11" s="510"/>
      <c r="CS11" s="510"/>
      <c r="CT11" s="510"/>
      <c r="CU11" s="510"/>
      <c r="CV11" s="510"/>
      <c r="CW11" s="510"/>
      <c r="CX11" s="510"/>
      <c r="CY11" s="510"/>
      <c r="CZ11" s="510"/>
      <c r="DA11" s="510"/>
      <c r="DB11" s="510"/>
      <c r="DC11" s="510"/>
      <c r="DD11" s="510"/>
      <c r="DE11" s="510"/>
      <c r="DF11" s="510"/>
      <c r="DG11" s="510"/>
      <c r="DH11" s="510"/>
      <c r="DI11" s="510"/>
      <c r="DJ11" s="510"/>
      <c r="DK11" s="510"/>
      <c r="DL11" s="510"/>
      <c r="DM11" s="510"/>
      <c r="DN11" s="510"/>
      <c r="DO11" s="510"/>
      <c r="DP11" s="510"/>
      <c r="DQ11" s="510"/>
      <c r="DR11" s="510"/>
      <c r="DS11" s="510"/>
    </row>
    <row r="12" spans="61:123" s="7" customFormat="1" ht="10.5">
      <c r="BI12" s="545" t="s">
        <v>154</v>
      </c>
      <c r="BJ12" s="545"/>
      <c r="BK12" s="545"/>
      <c r="BL12" s="545"/>
      <c r="BM12" s="545"/>
      <c r="BN12" s="545"/>
      <c r="BO12" s="545"/>
      <c r="BP12" s="545"/>
      <c r="BQ12" s="545"/>
      <c r="BR12" s="545"/>
      <c r="BS12" s="545"/>
      <c r="BT12" s="545"/>
      <c r="BU12" s="545"/>
      <c r="BV12" s="545"/>
      <c r="BY12" s="545" t="s">
        <v>153</v>
      </c>
      <c r="BZ12" s="545"/>
      <c r="CA12" s="545"/>
      <c r="CB12" s="545"/>
      <c r="CC12" s="545"/>
      <c r="CD12" s="545"/>
      <c r="CE12" s="545"/>
      <c r="CF12" s="545"/>
      <c r="CG12" s="545"/>
      <c r="CH12" s="545"/>
      <c r="CI12" s="545"/>
      <c r="CJ12" s="545"/>
      <c r="CK12" s="545"/>
      <c r="CL12" s="545"/>
      <c r="CM12" s="545"/>
      <c r="CN12" s="545"/>
      <c r="CO12" s="545"/>
      <c r="CP12" s="545"/>
      <c r="CQ12" s="545"/>
      <c r="CR12" s="545"/>
      <c r="CS12" s="545"/>
      <c r="CT12" s="545"/>
      <c r="CU12" s="545"/>
      <c r="CV12" s="545"/>
      <c r="CW12" s="545"/>
      <c r="CX12" s="545"/>
      <c r="CY12" s="545"/>
      <c r="CZ12" s="545"/>
      <c r="DA12" s="545"/>
      <c r="DB12" s="545"/>
      <c r="DC12" s="545"/>
      <c r="DD12" s="545"/>
      <c r="DE12" s="545"/>
      <c r="DF12" s="545"/>
      <c r="DG12" s="545"/>
      <c r="DH12" s="545"/>
      <c r="DI12" s="545"/>
      <c r="DJ12" s="545"/>
      <c r="DK12" s="545"/>
      <c r="DL12" s="545"/>
      <c r="DM12" s="545"/>
      <c r="DN12" s="545"/>
      <c r="DO12" s="545"/>
      <c r="DP12" s="545"/>
      <c r="DQ12" s="545"/>
      <c r="DR12" s="545"/>
      <c r="DS12" s="545"/>
    </row>
    <row r="13" spans="61:92" s="18" customFormat="1" ht="11.25">
      <c r="BI13" s="507" t="s">
        <v>151</v>
      </c>
      <c r="BJ13" s="507"/>
      <c r="BK13" s="508" t="s">
        <v>375</v>
      </c>
      <c r="BL13" s="508"/>
      <c r="BM13" s="508"/>
      <c r="BN13" s="509" t="s">
        <v>150</v>
      </c>
      <c r="BO13" s="509"/>
      <c r="BP13" s="510" t="s">
        <v>376</v>
      </c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0"/>
      <c r="CE13" s="510"/>
      <c r="CF13" s="510"/>
      <c r="CG13" s="507">
        <v>20</v>
      </c>
      <c r="CH13" s="507"/>
      <c r="CI13" s="507"/>
      <c r="CJ13" s="511" t="s">
        <v>314</v>
      </c>
      <c r="CK13" s="511"/>
      <c r="CL13" s="511"/>
      <c r="CN13" s="24" t="s">
        <v>2</v>
      </c>
    </row>
    <row r="14" spans="61:92" s="41" customFormat="1" ht="7.5">
      <c r="BI14" s="43"/>
      <c r="BJ14" s="43"/>
      <c r="BK14" s="45"/>
      <c r="BL14" s="45"/>
      <c r="BM14" s="45"/>
      <c r="BN14" s="11"/>
      <c r="BO14" s="11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3"/>
      <c r="CH14" s="43"/>
      <c r="CI14" s="43"/>
      <c r="CJ14" s="42"/>
      <c r="CK14" s="42"/>
      <c r="CL14" s="42"/>
      <c r="CN14" s="11"/>
    </row>
    <row r="15" spans="1:123" s="39" customFormat="1" ht="12.75">
      <c r="A15" s="552" t="s">
        <v>201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2"/>
      <c r="AV15" s="552"/>
      <c r="AW15" s="552"/>
      <c r="AX15" s="552"/>
      <c r="AY15" s="552"/>
      <c r="AZ15" s="552"/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  <c r="BT15" s="552"/>
      <c r="BU15" s="552"/>
      <c r="BV15" s="552"/>
      <c r="BW15" s="552"/>
      <c r="BX15" s="552"/>
      <c r="BY15" s="552"/>
      <c r="BZ15" s="552"/>
      <c r="CA15" s="552"/>
      <c r="CB15" s="552"/>
      <c r="CC15" s="552"/>
      <c r="CD15" s="552"/>
      <c r="CE15" s="552"/>
      <c r="CF15" s="552"/>
      <c r="CG15" s="552"/>
      <c r="CH15" s="552"/>
      <c r="CI15" s="552"/>
      <c r="CJ15" s="552"/>
      <c r="CK15" s="552"/>
      <c r="CL15" s="552"/>
      <c r="CM15" s="552"/>
      <c r="CN15" s="552"/>
      <c r="CO15" s="552"/>
      <c r="CP15" s="552"/>
      <c r="CQ15" s="552"/>
      <c r="CR15" s="552"/>
      <c r="CS15" s="552"/>
      <c r="CT15" s="552"/>
      <c r="CU15" s="552"/>
      <c r="CV15" s="552"/>
      <c r="CW15" s="552"/>
      <c r="CX15" s="552"/>
      <c r="CY15" s="552"/>
      <c r="CZ15" s="552"/>
      <c r="DA15" s="552"/>
      <c r="DB15" s="552"/>
      <c r="DC15" s="552"/>
      <c r="DD15" s="552"/>
      <c r="DE15" s="552"/>
      <c r="DF15" s="552"/>
      <c r="DG15" s="552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1:115" s="8" customFormat="1" ht="5.25" customHeight="1">
      <c r="A16" s="553" t="s">
        <v>371</v>
      </c>
      <c r="B16" s="553"/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53"/>
      <c r="BD16" s="553"/>
      <c r="BE16" s="553"/>
      <c r="BF16" s="553"/>
      <c r="BG16" s="553"/>
      <c r="BH16" s="553"/>
      <c r="BI16" s="553"/>
      <c r="BJ16" s="553"/>
      <c r="BK16" s="553"/>
      <c r="BL16" s="553"/>
      <c r="BM16" s="553"/>
      <c r="BN16" s="553"/>
      <c r="BO16" s="553"/>
      <c r="BP16" s="553"/>
      <c r="BQ16" s="553"/>
      <c r="BR16" s="553"/>
      <c r="BS16" s="553"/>
      <c r="BT16" s="553"/>
      <c r="BU16" s="553"/>
      <c r="BV16" s="553"/>
      <c r="BW16" s="553"/>
      <c r="BX16" s="553"/>
      <c r="BY16" s="553"/>
      <c r="BZ16" s="553"/>
      <c r="CA16" s="553"/>
      <c r="CB16" s="553"/>
      <c r="CC16" s="553"/>
      <c r="CD16" s="553"/>
      <c r="CE16" s="553"/>
      <c r="CF16" s="553"/>
      <c r="CG16" s="553"/>
      <c r="CH16" s="553"/>
      <c r="CI16" s="553"/>
      <c r="CJ16" s="553"/>
      <c r="CK16" s="553"/>
      <c r="CL16" s="553"/>
      <c r="CM16" s="553"/>
      <c r="CN16" s="553"/>
      <c r="CO16" s="553"/>
      <c r="CP16" s="553"/>
      <c r="CQ16" s="553"/>
      <c r="CR16" s="553"/>
      <c r="CS16" s="553"/>
      <c r="CT16" s="553"/>
      <c r="CU16" s="553"/>
      <c r="CV16" s="553"/>
      <c r="CW16" s="553"/>
      <c r="CX16" s="553"/>
      <c r="CY16" s="553"/>
      <c r="CZ16" s="553"/>
      <c r="DA16" s="553"/>
      <c r="DB16" s="553"/>
      <c r="DC16" s="553"/>
      <c r="DD16" s="553"/>
      <c r="DE16" s="553"/>
      <c r="DF16" s="553"/>
      <c r="DG16" s="553"/>
      <c r="DH16" s="38"/>
      <c r="DI16" s="38"/>
      <c r="DJ16" s="38"/>
      <c r="DK16" s="38"/>
    </row>
    <row r="17" spans="1:123" s="18" customFormat="1" ht="12" thickBot="1">
      <c r="A17" s="553"/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  <c r="BC17" s="553"/>
      <c r="BD17" s="553"/>
      <c r="BE17" s="553"/>
      <c r="BF17" s="553"/>
      <c r="BG17" s="553"/>
      <c r="BH17" s="553"/>
      <c r="BI17" s="553"/>
      <c r="BJ17" s="553"/>
      <c r="BK17" s="553"/>
      <c r="BL17" s="553"/>
      <c r="BM17" s="553"/>
      <c r="BN17" s="553"/>
      <c r="BO17" s="553"/>
      <c r="BP17" s="553"/>
      <c r="BQ17" s="553"/>
      <c r="BR17" s="553"/>
      <c r="BS17" s="553"/>
      <c r="BT17" s="553"/>
      <c r="BU17" s="553"/>
      <c r="BV17" s="553"/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553"/>
      <c r="CH17" s="553"/>
      <c r="CI17" s="553"/>
      <c r="CJ17" s="553"/>
      <c r="CK17" s="553"/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553"/>
      <c r="CY17" s="553"/>
      <c r="CZ17" s="553"/>
      <c r="DA17" s="553"/>
      <c r="DB17" s="553"/>
      <c r="DC17" s="553"/>
      <c r="DD17" s="553"/>
      <c r="DE17" s="553"/>
      <c r="DF17" s="553"/>
      <c r="DG17" s="553"/>
      <c r="DH17" s="37"/>
      <c r="DI17" s="550" t="s">
        <v>200</v>
      </c>
      <c r="DJ17" s="550"/>
      <c r="DK17" s="550"/>
      <c r="DL17" s="550"/>
      <c r="DM17" s="550"/>
      <c r="DN17" s="550"/>
      <c r="DO17" s="550"/>
      <c r="DP17" s="550"/>
      <c r="DQ17" s="550"/>
      <c r="DR17" s="550"/>
      <c r="DS17" s="550"/>
    </row>
    <row r="18" spans="111:123" s="18" customFormat="1" ht="11.25">
      <c r="DG18" s="25" t="s">
        <v>199</v>
      </c>
      <c r="DI18" s="523" t="s">
        <v>198</v>
      </c>
      <c r="DJ18" s="524"/>
      <c r="DK18" s="524"/>
      <c r="DL18" s="524"/>
      <c r="DM18" s="524"/>
      <c r="DN18" s="524"/>
      <c r="DO18" s="524"/>
      <c r="DP18" s="524"/>
      <c r="DQ18" s="524"/>
      <c r="DR18" s="524"/>
      <c r="DS18" s="525"/>
    </row>
    <row r="19" spans="39:123" s="18" customFormat="1" ht="11.25">
      <c r="AM19" s="507" t="s">
        <v>197</v>
      </c>
      <c r="AN19" s="507"/>
      <c r="AO19" s="507"/>
      <c r="AP19" s="507"/>
      <c r="AQ19" s="508" t="s">
        <v>375</v>
      </c>
      <c r="AR19" s="508"/>
      <c r="AS19" s="508"/>
      <c r="AT19" s="509" t="s">
        <v>150</v>
      </c>
      <c r="AU19" s="509"/>
      <c r="AV19" s="510" t="s">
        <v>376</v>
      </c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07">
        <v>20</v>
      </c>
      <c r="BN19" s="507"/>
      <c r="BO19" s="507"/>
      <c r="BP19" s="511" t="s">
        <v>314</v>
      </c>
      <c r="BQ19" s="511"/>
      <c r="BR19" s="511"/>
      <c r="BT19" s="24" t="s">
        <v>2</v>
      </c>
      <c r="DG19" s="25" t="s">
        <v>196</v>
      </c>
      <c r="DI19" s="542"/>
      <c r="DJ19" s="543"/>
      <c r="DK19" s="543"/>
      <c r="DL19" s="543"/>
      <c r="DM19" s="543"/>
      <c r="DN19" s="543"/>
      <c r="DO19" s="543"/>
      <c r="DP19" s="543"/>
      <c r="DQ19" s="543"/>
      <c r="DR19" s="543"/>
      <c r="DS19" s="544"/>
    </row>
    <row r="20" spans="1:123" s="18" customFormat="1" ht="11.25">
      <c r="A20" s="24" t="s">
        <v>195</v>
      </c>
      <c r="DG20" s="25"/>
      <c r="DI20" s="542" t="s">
        <v>357</v>
      </c>
      <c r="DJ20" s="543"/>
      <c r="DK20" s="543"/>
      <c r="DL20" s="543"/>
      <c r="DM20" s="543"/>
      <c r="DN20" s="543"/>
      <c r="DO20" s="543"/>
      <c r="DP20" s="543"/>
      <c r="DQ20" s="543"/>
      <c r="DR20" s="543"/>
      <c r="DS20" s="544"/>
    </row>
    <row r="21" spans="1:123" s="18" customFormat="1" ht="21" customHeight="1">
      <c r="A21" s="24" t="s">
        <v>194</v>
      </c>
      <c r="AC21" s="549" t="s">
        <v>356</v>
      </c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549"/>
      <c r="AV21" s="549"/>
      <c r="AW21" s="549"/>
      <c r="AX21" s="549"/>
      <c r="AY21" s="549"/>
      <c r="AZ21" s="549"/>
      <c r="BA21" s="549"/>
      <c r="BB21" s="549"/>
      <c r="BC21" s="549"/>
      <c r="BD21" s="549"/>
      <c r="BE21" s="549"/>
      <c r="BF21" s="549"/>
      <c r="BG21" s="549"/>
      <c r="BH21" s="549"/>
      <c r="BI21" s="549"/>
      <c r="BJ21" s="549"/>
      <c r="BK21" s="549"/>
      <c r="BL21" s="549"/>
      <c r="BM21" s="549"/>
      <c r="BN21" s="549"/>
      <c r="BO21" s="549"/>
      <c r="BP21" s="549"/>
      <c r="BQ21" s="549"/>
      <c r="BR21" s="549"/>
      <c r="BS21" s="549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49"/>
      <c r="CM21" s="549"/>
      <c r="CN21" s="549"/>
      <c r="CO21" s="549"/>
      <c r="CP21" s="549"/>
      <c r="CQ21" s="549"/>
      <c r="CR21" s="549"/>
      <c r="CS21" s="549"/>
      <c r="CT21" s="549"/>
      <c r="CU21" s="549"/>
      <c r="CV21" s="549"/>
      <c r="DG21" s="25" t="s">
        <v>185</v>
      </c>
      <c r="DI21" s="542"/>
      <c r="DJ21" s="543"/>
      <c r="DK21" s="543"/>
      <c r="DL21" s="543"/>
      <c r="DM21" s="543"/>
      <c r="DN21" s="543"/>
      <c r="DO21" s="543"/>
      <c r="DP21" s="543"/>
      <c r="DQ21" s="543"/>
      <c r="DR21" s="543"/>
      <c r="DS21" s="544"/>
    </row>
    <row r="22" spans="1:123" s="33" customFormat="1" ht="3.75" customHeight="1" thickBot="1">
      <c r="A22" s="36"/>
      <c r="DG22" s="34"/>
      <c r="DI22" s="539"/>
      <c r="DJ22" s="540"/>
      <c r="DK22" s="540"/>
      <c r="DL22" s="540"/>
      <c r="DM22" s="540"/>
      <c r="DN22" s="540"/>
      <c r="DO22" s="540"/>
      <c r="DP22" s="540"/>
      <c r="DQ22" s="540"/>
      <c r="DR22" s="540"/>
      <c r="DS22" s="541"/>
    </row>
    <row r="23" spans="29:123" s="18" customFormat="1" ht="12" thickBot="1">
      <c r="AC23" s="24" t="s">
        <v>193</v>
      </c>
      <c r="AJ23" s="546" t="s">
        <v>360</v>
      </c>
      <c r="AK23" s="547"/>
      <c r="AL23" s="547"/>
      <c r="AM23" s="547"/>
      <c r="AN23" s="547"/>
      <c r="AO23" s="547"/>
      <c r="AP23" s="547"/>
      <c r="AQ23" s="547"/>
      <c r="AR23" s="547"/>
      <c r="AS23" s="547"/>
      <c r="AT23" s="547"/>
      <c r="AU23" s="547"/>
      <c r="AV23" s="547"/>
      <c r="AW23" s="547"/>
      <c r="AX23" s="547"/>
      <c r="AY23" s="547"/>
      <c r="AZ23" s="547"/>
      <c r="BA23" s="547"/>
      <c r="BB23" s="547"/>
      <c r="BC23" s="547"/>
      <c r="BD23" s="547"/>
      <c r="BE23" s="547"/>
      <c r="BF23" s="547"/>
      <c r="BG23" s="547"/>
      <c r="BH23" s="548"/>
      <c r="DG23" s="25" t="s">
        <v>192</v>
      </c>
      <c r="DI23" s="539"/>
      <c r="DJ23" s="540"/>
      <c r="DK23" s="540"/>
      <c r="DL23" s="540"/>
      <c r="DM23" s="540"/>
      <c r="DN23" s="540"/>
      <c r="DO23" s="540"/>
      <c r="DP23" s="540"/>
      <c r="DQ23" s="540"/>
      <c r="DR23" s="540"/>
      <c r="DS23" s="541"/>
    </row>
    <row r="24" spans="1:123" s="18" customFormat="1" ht="11.25">
      <c r="A24" s="24" t="s">
        <v>191</v>
      </c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10"/>
      <c r="BV24" s="510"/>
      <c r="BW24" s="510"/>
      <c r="BX24" s="510"/>
      <c r="BY24" s="510"/>
      <c r="BZ24" s="510"/>
      <c r="CA24" s="510"/>
      <c r="CB24" s="510"/>
      <c r="CC24" s="510"/>
      <c r="CD24" s="510"/>
      <c r="CE24" s="510"/>
      <c r="CF24" s="510"/>
      <c r="CG24" s="510"/>
      <c r="CH24" s="510"/>
      <c r="CI24" s="510"/>
      <c r="CJ24" s="510"/>
      <c r="CK24" s="510"/>
      <c r="CL24" s="510"/>
      <c r="CM24" s="510"/>
      <c r="CN24" s="510"/>
      <c r="CO24" s="510"/>
      <c r="CP24" s="510"/>
      <c r="CQ24" s="510"/>
      <c r="CR24" s="510"/>
      <c r="CS24" s="510"/>
      <c r="CT24" s="510"/>
      <c r="CU24" s="510"/>
      <c r="CV24" s="510"/>
      <c r="DG24" s="25" t="s">
        <v>190</v>
      </c>
      <c r="DI24" s="542" t="s">
        <v>359</v>
      </c>
      <c r="DJ24" s="543"/>
      <c r="DK24" s="543"/>
      <c r="DL24" s="543"/>
      <c r="DM24" s="543"/>
      <c r="DN24" s="543"/>
      <c r="DO24" s="543"/>
      <c r="DP24" s="543"/>
      <c r="DQ24" s="543"/>
      <c r="DR24" s="543"/>
      <c r="DS24" s="544"/>
    </row>
    <row r="25" spans="1:123" s="18" customFormat="1" ht="11.25">
      <c r="A25" s="24" t="s">
        <v>187</v>
      </c>
      <c r="DG25" s="25"/>
      <c r="DI25" s="542"/>
      <c r="DJ25" s="543"/>
      <c r="DK25" s="543"/>
      <c r="DL25" s="543"/>
      <c r="DM25" s="543"/>
      <c r="DN25" s="543"/>
      <c r="DO25" s="543"/>
      <c r="DP25" s="543"/>
      <c r="DQ25" s="543"/>
      <c r="DR25" s="543"/>
      <c r="DS25" s="544"/>
    </row>
    <row r="26" spans="1:123" s="18" customFormat="1" ht="11.25">
      <c r="A26" s="24" t="s">
        <v>189</v>
      </c>
      <c r="AC26" s="510" t="s">
        <v>301</v>
      </c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0"/>
      <c r="BS26" s="510"/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0"/>
      <c r="CE26" s="510"/>
      <c r="CF26" s="510"/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/>
      <c r="CR26" s="510"/>
      <c r="CS26" s="510"/>
      <c r="CT26" s="510"/>
      <c r="CU26" s="510"/>
      <c r="CV26" s="510"/>
      <c r="DG26" s="25" t="s">
        <v>188</v>
      </c>
      <c r="DI26" s="542" t="s">
        <v>302</v>
      </c>
      <c r="DJ26" s="543"/>
      <c r="DK26" s="543"/>
      <c r="DL26" s="543"/>
      <c r="DM26" s="543"/>
      <c r="DN26" s="543"/>
      <c r="DO26" s="543"/>
      <c r="DP26" s="543"/>
      <c r="DQ26" s="543"/>
      <c r="DR26" s="543"/>
      <c r="DS26" s="544"/>
    </row>
    <row r="27" spans="1:123" s="18" customFormat="1" ht="11.25">
      <c r="A27" s="24" t="s">
        <v>187</v>
      </c>
      <c r="DG27" s="25"/>
      <c r="DI27" s="534"/>
      <c r="DJ27" s="535"/>
      <c r="DK27" s="535"/>
      <c r="DL27" s="535"/>
      <c r="DM27" s="535"/>
      <c r="DN27" s="535"/>
      <c r="DO27" s="535"/>
      <c r="DP27" s="535"/>
      <c r="DQ27" s="535"/>
      <c r="DR27" s="535"/>
      <c r="DS27" s="536"/>
    </row>
    <row r="28" spans="1:123" s="18" customFormat="1" ht="11.25">
      <c r="A28" s="24" t="s">
        <v>186</v>
      </c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/>
      <c r="BN28" s="510"/>
      <c r="BO28" s="510"/>
      <c r="BP28" s="510"/>
      <c r="BQ28" s="510"/>
      <c r="BR28" s="510"/>
      <c r="BS28" s="510"/>
      <c r="BT28" s="510"/>
      <c r="BU28" s="510"/>
      <c r="BV28" s="510"/>
      <c r="BW28" s="510"/>
      <c r="BX28" s="510"/>
      <c r="BY28" s="510"/>
      <c r="BZ28" s="510"/>
      <c r="CA28" s="510"/>
      <c r="CB28" s="510"/>
      <c r="CC28" s="510"/>
      <c r="CD28" s="510"/>
      <c r="CE28" s="510"/>
      <c r="CF28" s="510"/>
      <c r="CG28" s="510"/>
      <c r="CH28" s="510"/>
      <c r="CI28" s="510"/>
      <c r="CJ28" s="510"/>
      <c r="CK28" s="510"/>
      <c r="CL28" s="510"/>
      <c r="CM28" s="510"/>
      <c r="CN28" s="510"/>
      <c r="CO28" s="510"/>
      <c r="CP28" s="510"/>
      <c r="CQ28" s="510"/>
      <c r="CR28" s="510"/>
      <c r="CS28" s="510"/>
      <c r="CT28" s="510"/>
      <c r="CU28" s="510"/>
      <c r="CV28" s="510"/>
      <c r="DG28" s="25" t="s">
        <v>185</v>
      </c>
      <c r="DI28" s="537"/>
      <c r="DJ28" s="508"/>
      <c r="DK28" s="508"/>
      <c r="DL28" s="508"/>
      <c r="DM28" s="508"/>
      <c r="DN28" s="508"/>
      <c r="DO28" s="508"/>
      <c r="DP28" s="508"/>
      <c r="DQ28" s="508"/>
      <c r="DR28" s="508"/>
      <c r="DS28" s="538"/>
    </row>
    <row r="29" spans="1:123" s="18" customFormat="1" ht="11.25">
      <c r="A29" s="24" t="s">
        <v>184</v>
      </c>
      <c r="DG29" s="25" t="s">
        <v>183</v>
      </c>
      <c r="DI29" s="537" t="s">
        <v>214</v>
      </c>
      <c r="DJ29" s="508"/>
      <c r="DK29" s="508"/>
      <c r="DL29" s="508"/>
      <c r="DM29" s="508"/>
      <c r="DN29" s="508"/>
      <c r="DO29" s="508"/>
      <c r="DP29" s="508"/>
      <c r="DQ29" s="508"/>
      <c r="DR29" s="508"/>
      <c r="DS29" s="538"/>
    </row>
    <row r="30" spans="10:123" s="18" customFormat="1" ht="12" thickBot="1"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DG30" s="25" t="s">
        <v>182</v>
      </c>
      <c r="DI30" s="526"/>
      <c r="DJ30" s="527"/>
      <c r="DK30" s="527"/>
      <c r="DL30" s="527"/>
      <c r="DM30" s="527"/>
      <c r="DN30" s="527"/>
      <c r="DO30" s="527"/>
      <c r="DP30" s="527"/>
      <c r="DQ30" s="527"/>
      <c r="DR30" s="527"/>
      <c r="DS30" s="528"/>
    </row>
    <row r="31" spans="10:123" s="7" customFormat="1" ht="11.25" thickBot="1">
      <c r="J31" s="545" t="s">
        <v>181</v>
      </c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DG31" s="32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0:123" s="18" customFormat="1" ht="12" thickBot="1"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CU32" s="25" t="s">
        <v>140</v>
      </c>
      <c r="CW32" s="502">
        <v>0</v>
      </c>
      <c r="CX32" s="503"/>
      <c r="CY32" s="503"/>
      <c r="CZ32" s="503"/>
      <c r="DA32" s="503"/>
      <c r="DB32" s="503"/>
      <c r="DC32" s="503"/>
      <c r="DD32" s="503"/>
      <c r="DE32" s="503"/>
      <c r="DF32" s="503"/>
      <c r="DG32" s="503"/>
      <c r="DH32" s="503"/>
      <c r="DI32" s="503"/>
      <c r="DJ32" s="503"/>
      <c r="DK32" s="503"/>
      <c r="DL32" s="503"/>
      <c r="DM32" s="503"/>
      <c r="DN32" s="503"/>
      <c r="DO32" s="503"/>
      <c r="DP32" s="503"/>
      <c r="DQ32" s="503"/>
      <c r="DR32" s="503"/>
      <c r="DS32" s="504"/>
    </row>
    <row r="33" spans="1:123" s="35" customFormat="1" ht="10.5">
      <c r="A33" s="487" t="s">
        <v>180</v>
      </c>
      <c r="B33" s="487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95" t="s">
        <v>33</v>
      </c>
      <c r="AG33" s="495"/>
      <c r="AH33" s="495"/>
      <c r="AI33" s="495"/>
      <c r="AJ33" s="495"/>
      <c r="AK33" s="495"/>
      <c r="AL33" s="495" t="s">
        <v>34</v>
      </c>
      <c r="AM33" s="495"/>
      <c r="AN33" s="495"/>
      <c r="AO33" s="495"/>
      <c r="AP33" s="495"/>
      <c r="AQ33" s="495"/>
      <c r="AR33" s="495"/>
      <c r="AS33" s="495"/>
      <c r="AT33" s="495"/>
      <c r="AU33" s="495"/>
      <c r="AV33" s="495"/>
      <c r="AW33" s="495"/>
      <c r="AX33" s="495"/>
      <c r="AY33" s="495"/>
      <c r="AZ33" s="495"/>
      <c r="BA33" s="487" t="s">
        <v>179</v>
      </c>
      <c r="BB33" s="487"/>
      <c r="BC33" s="487"/>
      <c r="BD33" s="487"/>
      <c r="BE33" s="487"/>
      <c r="BF33" s="487"/>
      <c r="BG33" s="488"/>
      <c r="BH33" s="491" t="s">
        <v>178</v>
      </c>
      <c r="BI33" s="487"/>
      <c r="BJ33" s="487"/>
      <c r="BK33" s="487"/>
      <c r="BL33" s="487"/>
      <c r="BM33" s="487"/>
      <c r="BN33" s="487"/>
      <c r="BO33" s="487"/>
      <c r="BP33" s="487"/>
      <c r="BQ33" s="487"/>
      <c r="BR33" s="487"/>
      <c r="BS33" s="487"/>
      <c r="BT33" s="487"/>
      <c r="BU33" s="487"/>
      <c r="BV33" s="487"/>
      <c r="BW33" s="487"/>
      <c r="BX33" s="487"/>
      <c r="BY33" s="487"/>
      <c r="BZ33" s="487"/>
      <c r="CA33" s="487"/>
      <c r="CB33" s="488"/>
      <c r="CC33" s="491" t="s">
        <v>177</v>
      </c>
      <c r="CD33" s="487"/>
      <c r="CE33" s="487"/>
      <c r="CF33" s="487"/>
      <c r="CG33" s="487"/>
      <c r="CH33" s="487"/>
      <c r="CI33" s="487"/>
      <c r="CJ33" s="487"/>
      <c r="CK33" s="487"/>
      <c r="CL33" s="487"/>
      <c r="CM33" s="487"/>
      <c r="CN33" s="487"/>
      <c r="CO33" s="487"/>
      <c r="CP33" s="487"/>
      <c r="CQ33" s="487"/>
      <c r="CR33" s="487"/>
      <c r="CS33" s="487"/>
      <c r="CT33" s="487"/>
      <c r="CU33" s="487"/>
      <c r="CV33" s="487"/>
      <c r="CW33" s="488"/>
      <c r="CX33" s="491" t="s">
        <v>176</v>
      </c>
      <c r="CY33" s="487"/>
      <c r="CZ33" s="487"/>
      <c r="DA33" s="487"/>
      <c r="DB33" s="487"/>
      <c r="DC33" s="487"/>
      <c r="DD33" s="487"/>
      <c r="DE33" s="487"/>
      <c r="DF33" s="487"/>
      <c r="DG33" s="487"/>
      <c r="DH33" s="487"/>
      <c r="DI33" s="487"/>
      <c r="DJ33" s="487"/>
      <c r="DK33" s="487"/>
      <c r="DL33" s="487"/>
      <c r="DM33" s="487"/>
      <c r="DN33" s="487"/>
      <c r="DO33" s="487"/>
      <c r="DP33" s="487"/>
      <c r="DQ33" s="487"/>
      <c r="DR33" s="487"/>
      <c r="DS33" s="487"/>
    </row>
    <row r="34" spans="1:123" s="35" customFormat="1" ht="10.5">
      <c r="A34" s="489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96" t="s">
        <v>42</v>
      </c>
      <c r="AG34" s="496"/>
      <c r="AH34" s="496"/>
      <c r="AI34" s="496"/>
      <c r="AJ34" s="496"/>
      <c r="AK34" s="496"/>
      <c r="AL34" s="496" t="s">
        <v>175</v>
      </c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89" t="s">
        <v>174</v>
      </c>
      <c r="BB34" s="489"/>
      <c r="BC34" s="489"/>
      <c r="BD34" s="489"/>
      <c r="BE34" s="489"/>
      <c r="BF34" s="489"/>
      <c r="BG34" s="490"/>
      <c r="BH34" s="499" t="s">
        <v>173</v>
      </c>
      <c r="BI34" s="500"/>
      <c r="BJ34" s="500"/>
      <c r="BK34" s="500"/>
      <c r="BL34" s="500"/>
      <c r="BM34" s="500"/>
      <c r="BN34" s="500"/>
      <c r="BO34" s="500"/>
      <c r="BP34" s="500"/>
      <c r="BQ34" s="500"/>
      <c r="BR34" s="500"/>
      <c r="BS34" s="500"/>
      <c r="BT34" s="500"/>
      <c r="BU34" s="500"/>
      <c r="BV34" s="500"/>
      <c r="BW34" s="500"/>
      <c r="BX34" s="500"/>
      <c r="BY34" s="500"/>
      <c r="BZ34" s="500"/>
      <c r="CA34" s="500"/>
      <c r="CB34" s="501"/>
      <c r="CC34" s="499" t="s">
        <v>172</v>
      </c>
      <c r="CD34" s="500"/>
      <c r="CE34" s="500"/>
      <c r="CF34" s="500"/>
      <c r="CG34" s="500"/>
      <c r="CH34" s="500"/>
      <c r="CI34" s="500"/>
      <c r="CJ34" s="500"/>
      <c r="CK34" s="500"/>
      <c r="CL34" s="500"/>
      <c r="CM34" s="500"/>
      <c r="CN34" s="500"/>
      <c r="CO34" s="500"/>
      <c r="CP34" s="500"/>
      <c r="CQ34" s="500"/>
      <c r="CR34" s="500"/>
      <c r="CS34" s="500"/>
      <c r="CT34" s="500"/>
      <c r="CU34" s="500"/>
      <c r="CV34" s="500"/>
      <c r="CW34" s="501"/>
      <c r="CX34" s="499"/>
      <c r="CY34" s="500"/>
      <c r="CZ34" s="500"/>
      <c r="DA34" s="500"/>
      <c r="DB34" s="500"/>
      <c r="DC34" s="500"/>
      <c r="DD34" s="500"/>
      <c r="DE34" s="500"/>
      <c r="DF34" s="500"/>
      <c r="DG34" s="500"/>
      <c r="DH34" s="500"/>
      <c r="DI34" s="500"/>
      <c r="DJ34" s="500"/>
      <c r="DK34" s="500"/>
      <c r="DL34" s="500"/>
      <c r="DM34" s="500"/>
      <c r="DN34" s="500"/>
      <c r="DO34" s="500"/>
      <c r="DP34" s="500"/>
      <c r="DQ34" s="500"/>
      <c r="DR34" s="500"/>
      <c r="DS34" s="500"/>
    </row>
    <row r="35" spans="1:123" s="35" customFormat="1" ht="10.5">
      <c r="A35" s="489"/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96"/>
      <c r="AG35" s="496"/>
      <c r="AH35" s="496"/>
      <c r="AI35" s="496"/>
      <c r="AJ35" s="496"/>
      <c r="AK35" s="496"/>
      <c r="AL35" s="496" t="s">
        <v>171</v>
      </c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89"/>
      <c r="BB35" s="489"/>
      <c r="BC35" s="489"/>
      <c r="BD35" s="489"/>
      <c r="BE35" s="489"/>
      <c r="BF35" s="489"/>
      <c r="BG35" s="490"/>
      <c r="BH35" s="491" t="s">
        <v>170</v>
      </c>
      <c r="BI35" s="487"/>
      <c r="BJ35" s="487"/>
      <c r="BK35" s="487"/>
      <c r="BL35" s="487"/>
      <c r="BM35" s="487"/>
      <c r="BN35" s="487"/>
      <c r="BO35" s="487"/>
      <c r="BP35" s="487"/>
      <c r="BQ35" s="488"/>
      <c r="BR35" s="491" t="s">
        <v>169</v>
      </c>
      <c r="BS35" s="487"/>
      <c r="BT35" s="487"/>
      <c r="BU35" s="487"/>
      <c r="BV35" s="487"/>
      <c r="BW35" s="487"/>
      <c r="BX35" s="487"/>
      <c r="BY35" s="487"/>
      <c r="BZ35" s="487"/>
      <c r="CA35" s="487"/>
      <c r="CB35" s="488"/>
      <c r="CC35" s="491" t="s">
        <v>170</v>
      </c>
      <c r="CD35" s="487"/>
      <c r="CE35" s="487"/>
      <c r="CF35" s="487"/>
      <c r="CG35" s="487"/>
      <c r="CH35" s="487"/>
      <c r="CI35" s="487"/>
      <c r="CJ35" s="487"/>
      <c r="CK35" s="487"/>
      <c r="CL35" s="488"/>
      <c r="CM35" s="495" t="s">
        <v>169</v>
      </c>
      <c r="CN35" s="495"/>
      <c r="CO35" s="495"/>
      <c r="CP35" s="495"/>
      <c r="CQ35" s="495"/>
      <c r="CR35" s="495"/>
      <c r="CS35" s="495"/>
      <c r="CT35" s="495"/>
      <c r="CU35" s="495"/>
      <c r="CV35" s="495"/>
      <c r="CW35" s="495"/>
      <c r="CX35" s="491" t="s">
        <v>168</v>
      </c>
      <c r="CY35" s="487"/>
      <c r="CZ35" s="487"/>
      <c r="DA35" s="487"/>
      <c r="DB35" s="487"/>
      <c r="DC35" s="487"/>
      <c r="DD35" s="487"/>
      <c r="DE35" s="487"/>
      <c r="DF35" s="487"/>
      <c r="DG35" s="487"/>
      <c r="DH35" s="488"/>
      <c r="DI35" s="491" t="s">
        <v>167</v>
      </c>
      <c r="DJ35" s="487"/>
      <c r="DK35" s="487"/>
      <c r="DL35" s="487"/>
      <c r="DM35" s="487"/>
      <c r="DN35" s="487"/>
      <c r="DO35" s="487"/>
      <c r="DP35" s="487"/>
      <c r="DQ35" s="487"/>
      <c r="DR35" s="487"/>
      <c r="DS35" s="487"/>
    </row>
    <row r="36" spans="1:123" s="35" customFormat="1" ht="11.25" thickBot="1">
      <c r="A36" s="497">
        <v>1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8"/>
      <c r="AF36" s="491">
        <v>2</v>
      </c>
      <c r="AG36" s="487"/>
      <c r="AH36" s="487"/>
      <c r="AI36" s="487"/>
      <c r="AJ36" s="487"/>
      <c r="AK36" s="488"/>
      <c r="AL36" s="491">
        <v>3</v>
      </c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8"/>
      <c r="BA36" s="491">
        <v>4</v>
      </c>
      <c r="BB36" s="487"/>
      <c r="BC36" s="487"/>
      <c r="BD36" s="487"/>
      <c r="BE36" s="487"/>
      <c r="BF36" s="487"/>
      <c r="BG36" s="488"/>
      <c r="BH36" s="495">
        <v>5</v>
      </c>
      <c r="BI36" s="495"/>
      <c r="BJ36" s="495"/>
      <c r="BK36" s="495"/>
      <c r="BL36" s="495"/>
      <c r="BM36" s="495"/>
      <c r="BN36" s="495"/>
      <c r="BO36" s="495"/>
      <c r="BP36" s="495"/>
      <c r="BQ36" s="495"/>
      <c r="BR36" s="495">
        <v>6</v>
      </c>
      <c r="BS36" s="495"/>
      <c r="BT36" s="495"/>
      <c r="BU36" s="495"/>
      <c r="BV36" s="495"/>
      <c r="BW36" s="495"/>
      <c r="BX36" s="495"/>
      <c r="BY36" s="495"/>
      <c r="BZ36" s="495"/>
      <c r="CA36" s="495"/>
      <c r="CB36" s="495"/>
      <c r="CC36" s="491">
        <v>7</v>
      </c>
      <c r="CD36" s="487"/>
      <c r="CE36" s="487"/>
      <c r="CF36" s="487"/>
      <c r="CG36" s="487"/>
      <c r="CH36" s="487"/>
      <c r="CI36" s="487"/>
      <c r="CJ36" s="487"/>
      <c r="CK36" s="487"/>
      <c r="CL36" s="488"/>
      <c r="CM36" s="495">
        <v>8</v>
      </c>
      <c r="CN36" s="495"/>
      <c r="CO36" s="495"/>
      <c r="CP36" s="495"/>
      <c r="CQ36" s="495"/>
      <c r="CR36" s="495"/>
      <c r="CS36" s="495"/>
      <c r="CT36" s="495"/>
      <c r="CU36" s="495"/>
      <c r="CV36" s="495"/>
      <c r="CW36" s="495"/>
      <c r="CX36" s="531">
        <v>9</v>
      </c>
      <c r="CY36" s="531"/>
      <c r="CZ36" s="531"/>
      <c r="DA36" s="531"/>
      <c r="DB36" s="531"/>
      <c r="DC36" s="531"/>
      <c r="DD36" s="531"/>
      <c r="DE36" s="531"/>
      <c r="DF36" s="531"/>
      <c r="DG36" s="531"/>
      <c r="DH36" s="531"/>
      <c r="DI36" s="531">
        <v>10</v>
      </c>
      <c r="DJ36" s="531"/>
      <c r="DK36" s="531"/>
      <c r="DL36" s="531"/>
      <c r="DM36" s="531"/>
      <c r="DN36" s="531"/>
      <c r="DO36" s="531"/>
      <c r="DP36" s="531"/>
      <c r="DQ36" s="531"/>
      <c r="DR36" s="531"/>
      <c r="DS36" s="532"/>
    </row>
    <row r="37" spans="1:123" s="7" customFormat="1" ht="40.5" customHeight="1">
      <c r="A37" s="467" t="s">
        <v>297</v>
      </c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8" t="s">
        <v>298</v>
      </c>
      <c r="AG37" s="469"/>
      <c r="AH37" s="469"/>
      <c r="AI37" s="469"/>
      <c r="AJ37" s="469"/>
      <c r="AK37" s="469"/>
      <c r="AL37" s="470" t="s">
        <v>304</v>
      </c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2"/>
      <c r="BA37" s="492"/>
      <c r="BB37" s="493"/>
      <c r="BC37" s="493"/>
      <c r="BD37" s="493"/>
      <c r="BE37" s="493"/>
      <c r="BF37" s="493"/>
      <c r="BG37" s="494"/>
      <c r="BH37" s="469"/>
      <c r="BI37" s="469"/>
      <c r="BJ37" s="469"/>
      <c r="BK37" s="469"/>
      <c r="BL37" s="469"/>
      <c r="BM37" s="469"/>
      <c r="BN37" s="469"/>
      <c r="BO37" s="469"/>
      <c r="BP37" s="469"/>
      <c r="BQ37" s="469"/>
      <c r="BR37" s="533"/>
      <c r="BS37" s="505"/>
      <c r="BT37" s="505"/>
      <c r="BU37" s="505"/>
      <c r="BV37" s="505"/>
      <c r="BW37" s="505"/>
      <c r="BX37" s="505"/>
      <c r="BY37" s="505"/>
      <c r="BZ37" s="505"/>
      <c r="CA37" s="505"/>
      <c r="CB37" s="505"/>
      <c r="CC37" s="492"/>
      <c r="CD37" s="493"/>
      <c r="CE37" s="493"/>
      <c r="CF37" s="493"/>
      <c r="CG37" s="493"/>
      <c r="CH37" s="493"/>
      <c r="CI37" s="493"/>
      <c r="CJ37" s="493"/>
      <c r="CK37" s="493"/>
      <c r="CL37" s="494"/>
      <c r="CM37" s="505"/>
      <c r="CN37" s="505"/>
      <c r="CO37" s="505"/>
      <c r="CP37" s="505"/>
      <c r="CQ37" s="505"/>
      <c r="CR37" s="505"/>
      <c r="CS37" s="505"/>
      <c r="CT37" s="505"/>
      <c r="CU37" s="505"/>
      <c r="CV37" s="505"/>
      <c r="CW37" s="505"/>
      <c r="CX37" s="529">
        <v>900</v>
      </c>
      <c r="CY37" s="529"/>
      <c r="CZ37" s="529"/>
      <c r="DA37" s="529"/>
      <c r="DB37" s="529"/>
      <c r="DC37" s="529"/>
      <c r="DD37" s="529"/>
      <c r="DE37" s="529"/>
      <c r="DF37" s="529"/>
      <c r="DG37" s="529"/>
      <c r="DH37" s="529"/>
      <c r="DI37" s="529">
        <f>CX37</f>
        <v>900</v>
      </c>
      <c r="DJ37" s="529"/>
      <c r="DK37" s="529"/>
      <c r="DL37" s="529"/>
      <c r="DM37" s="529"/>
      <c r="DN37" s="529"/>
      <c r="DO37" s="529"/>
      <c r="DP37" s="529"/>
      <c r="DQ37" s="529"/>
      <c r="DR37" s="529"/>
      <c r="DS37" s="530"/>
    </row>
    <row r="38" spans="1:123" s="7" customFormat="1" ht="65.25" customHeight="1" hidden="1" thickBot="1">
      <c r="A38" s="467" t="s">
        <v>303</v>
      </c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8" t="s">
        <v>298</v>
      </c>
      <c r="AG38" s="469"/>
      <c r="AH38" s="469"/>
      <c r="AI38" s="469"/>
      <c r="AJ38" s="469"/>
      <c r="AK38" s="469"/>
      <c r="AL38" s="470" t="s">
        <v>304</v>
      </c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2"/>
      <c r="BA38" s="492"/>
      <c r="BB38" s="493"/>
      <c r="BC38" s="493"/>
      <c r="BD38" s="493"/>
      <c r="BE38" s="493"/>
      <c r="BF38" s="493"/>
      <c r="BG38" s="494"/>
      <c r="BH38" s="469"/>
      <c r="BI38" s="469"/>
      <c r="BJ38" s="469"/>
      <c r="BK38" s="469"/>
      <c r="BL38" s="469"/>
      <c r="BM38" s="469"/>
      <c r="BN38" s="469"/>
      <c r="BO38" s="469"/>
      <c r="BP38" s="469"/>
      <c r="BQ38" s="469"/>
      <c r="BR38" s="533"/>
      <c r="BS38" s="505"/>
      <c r="BT38" s="505"/>
      <c r="BU38" s="505"/>
      <c r="BV38" s="505"/>
      <c r="BW38" s="505"/>
      <c r="BX38" s="505"/>
      <c r="BY38" s="505"/>
      <c r="BZ38" s="505"/>
      <c r="CA38" s="505"/>
      <c r="CB38" s="505"/>
      <c r="CC38" s="492"/>
      <c r="CD38" s="493"/>
      <c r="CE38" s="493"/>
      <c r="CF38" s="493"/>
      <c r="CG38" s="493"/>
      <c r="CH38" s="493"/>
      <c r="CI38" s="493"/>
      <c r="CJ38" s="493"/>
      <c r="CK38" s="493"/>
      <c r="CL38" s="494"/>
      <c r="CM38" s="505"/>
      <c r="CN38" s="505"/>
      <c r="CO38" s="505"/>
      <c r="CP38" s="505"/>
      <c r="CQ38" s="505"/>
      <c r="CR38" s="505"/>
      <c r="CS38" s="505"/>
      <c r="CT38" s="505"/>
      <c r="CU38" s="505"/>
      <c r="CV38" s="505"/>
      <c r="CW38" s="505"/>
      <c r="CX38" s="529"/>
      <c r="CY38" s="529"/>
      <c r="CZ38" s="529"/>
      <c r="DA38" s="529"/>
      <c r="DB38" s="529"/>
      <c r="DC38" s="529"/>
      <c r="DD38" s="529"/>
      <c r="DE38" s="529"/>
      <c r="DF38" s="529"/>
      <c r="DG38" s="529"/>
      <c r="DH38" s="529"/>
      <c r="DI38" s="529"/>
      <c r="DJ38" s="529"/>
      <c r="DK38" s="529"/>
      <c r="DL38" s="529"/>
      <c r="DM38" s="529"/>
      <c r="DN38" s="529"/>
      <c r="DO38" s="529"/>
      <c r="DP38" s="529"/>
      <c r="DQ38" s="529"/>
      <c r="DR38" s="529"/>
      <c r="DS38" s="530"/>
    </row>
    <row r="39" spans="1:123" s="7" customFormat="1" ht="43.5" customHeight="1" hidden="1" thickBot="1">
      <c r="A39" s="467" t="s">
        <v>310</v>
      </c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8" t="s">
        <v>298</v>
      </c>
      <c r="AG39" s="469"/>
      <c r="AH39" s="469"/>
      <c r="AI39" s="469"/>
      <c r="AJ39" s="469"/>
      <c r="AK39" s="469"/>
      <c r="AL39" s="470" t="s">
        <v>304</v>
      </c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2"/>
      <c r="BA39" s="473"/>
      <c r="BB39" s="474"/>
      <c r="BC39" s="474"/>
      <c r="BD39" s="474"/>
      <c r="BE39" s="474"/>
      <c r="BF39" s="474"/>
      <c r="BG39" s="475"/>
      <c r="BH39" s="476"/>
      <c r="BI39" s="476"/>
      <c r="BJ39" s="476"/>
      <c r="BK39" s="476"/>
      <c r="BL39" s="476"/>
      <c r="BM39" s="476"/>
      <c r="BN39" s="476"/>
      <c r="BO39" s="476"/>
      <c r="BP39" s="476"/>
      <c r="BQ39" s="47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3"/>
      <c r="CD39" s="464"/>
      <c r="CE39" s="464"/>
      <c r="CF39" s="464"/>
      <c r="CG39" s="464"/>
      <c r="CH39" s="464"/>
      <c r="CI39" s="464"/>
      <c r="CJ39" s="464"/>
      <c r="CK39" s="464"/>
      <c r="CL39" s="465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399"/>
      <c r="CY39" s="399"/>
      <c r="CZ39" s="399"/>
      <c r="DA39" s="399"/>
      <c r="DB39" s="399"/>
      <c r="DC39" s="399"/>
      <c r="DD39" s="399"/>
      <c r="DE39" s="399"/>
      <c r="DF39" s="399"/>
      <c r="DG39" s="399"/>
      <c r="DH39" s="399"/>
      <c r="DI39" s="399">
        <f>CX39</f>
        <v>0</v>
      </c>
      <c r="DJ39" s="399"/>
      <c r="DK39" s="399"/>
      <c r="DL39" s="399"/>
      <c r="DM39" s="399"/>
      <c r="DN39" s="399"/>
      <c r="DO39" s="399"/>
      <c r="DP39" s="399"/>
      <c r="DQ39" s="399"/>
      <c r="DR39" s="399"/>
      <c r="DS39" s="400"/>
    </row>
    <row r="40" spans="1:123" s="7" customFormat="1" ht="43.5" customHeight="1" hidden="1" thickBot="1">
      <c r="A40" s="467" t="s">
        <v>305</v>
      </c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557"/>
      <c r="AF40" s="554" t="s">
        <v>298</v>
      </c>
      <c r="AG40" s="555"/>
      <c r="AH40" s="555"/>
      <c r="AI40" s="555"/>
      <c r="AJ40" s="555"/>
      <c r="AK40" s="556"/>
      <c r="AL40" s="565" t="s">
        <v>304</v>
      </c>
      <c r="AM40" s="566"/>
      <c r="AN40" s="566"/>
      <c r="AO40" s="566"/>
      <c r="AP40" s="566"/>
      <c r="AQ40" s="566"/>
      <c r="AR40" s="566"/>
      <c r="AS40" s="566"/>
      <c r="AT40" s="566"/>
      <c r="AU40" s="566"/>
      <c r="AV40" s="566"/>
      <c r="AW40" s="566"/>
      <c r="AX40" s="566"/>
      <c r="AY40" s="566"/>
      <c r="AZ40" s="567"/>
      <c r="BA40" s="562"/>
      <c r="BB40" s="563"/>
      <c r="BC40" s="563"/>
      <c r="BD40" s="563"/>
      <c r="BE40" s="563"/>
      <c r="BF40" s="563"/>
      <c r="BG40" s="564"/>
      <c r="BH40" s="562"/>
      <c r="BI40" s="563"/>
      <c r="BJ40" s="563"/>
      <c r="BK40" s="563"/>
      <c r="BL40" s="563"/>
      <c r="BM40" s="563"/>
      <c r="BN40" s="563"/>
      <c r="BO40" s="563"/>
      <c r="BP40" s="563"/>
      <c r="BQ40" s="564"/>
      <c r="BR40" s="559"/>
      <c r="BS40" s="560"/>
      <c r="BT40" s="560"/>
      <c r="BU40" s="560"/>
      <c r="BV40" s="560"/>
      <c r="BW40" s="560"/>
      <c r="BX40" s="560"/>
      <c r="BY40" s="560"/>
      <c r="BZ40" s="560"/>
      <c r="CA40" s="560"/>
      <c r="CB40" s="561"/>
      <c r="CC40" s="463"/>
      <c r="CD40" s="464"/>
      <c r="CE40" s="464"/>
      <c r="CF40" s="464"/>
      <c r="CG40" s="464"/>
      <c r="CH40" s="464"/>
      <c r="CI40" s="464"/>
      <c r="CJ40" s="464"/>
      <c r="CK40" s="464"/>
      <c r="CL40" s="465"/>
      <c r="CM40" s="559"/>
      <c r="CN40" s="560"/>
      <c r="CO40" s="560"/>
      <c r="CP40" s="560"/>
      <c r="CQ40" s="560"/>
      <c r="CR40" s="560"/>
      <c r="CS40" s="560"/>
      <c r="CT40" s="560"/>
      <c r="CU40" s="560"/>
      <c r="CV40" s="560"/>
      <c r="CW40" s="561"/>
      <c r="CX40" s="477"/>
      <c r="CY40" s="478"/>
      <c r="CZ40" s="478"/>
      <c r="DA40" s="478"/>
      <c r="DB40" s="478"/>
      <c r="DC40" s="478"/>
      <c r="DD40" s="478"/>
      <c r="DE40" s="478"/>
      <c r="DF40" s="478"/>
      <c r="DG40" s="478"/>
      <c r="DH40" s="558"/>
      <c r="DI40" s="477"/>
      <c r="DJ40" s="478"/>
      <c r="DK40" s="478"/>
      <c r="DL40" s="478"/>
      <c r="DM40" s="478"/>
      <c r="DN40" s="478"/>
      <c r="DO40" s="478"/>
      <c r="DP40" s="478"/>
      <c r="DQ40" s="478"/>
      <c r="DR40" s="478"/>
      <c r="DS40" s="479"/>
    </row>
    <row r="41" spans="1:123" s="7" customFormat="1" ht="18.75" customHeight="1" hidden="1" thickBot="1">
      <c r="A41" s="467" t="s">
        <v>317</v>
      </c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8" t="s">
        <v>318</v>
      </c>
      <c r="AG41" s="469"/>
      <c r="AH41" s="469"/>
      <c r="AI41" s="469"/>
      <c r="AJ41" s="469"/>
      <c r="AK41" s="469"/>
      <c r="AL41" s="470" t="s">
        <v>319</v>
      </c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2"/>
      <c r="BA41" s="473"/>
      <c r="BB41" s="474"/>
      <c r="BC41" s="474"/>
      <c r="BD41" s="474"/>
      <c r="BE41" s="474"/>
      <c r="BF41" s="474"/>
      <c r="BG41" s="475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3"/>
      <c r="CD41" s="464"/>
      <c r="CE41" s="464"/>
      <c r="CF41" s="464"/>
      <c r="CG41" s="464"/>
      <c r="CH41" s="464"/>
      <c r="CI41" s="464"/>
      <c r="CJ41" s="464"/>
      <c r="CK41" s="464"/>
      <c r="CL41" s="465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399"/>
      <c r="CY41" s="399"/>
      <c r="CZ41" s="399"/>
      <c r="DA41" s="399"/>
      <c r="DB41" s="399"/>
      <c r="DC41" s="399"/>
      <c r="DD41" s="399"/>
      <c r="DE41" s="399"/>
      <c r="DF41" s="399"/>
      <c r="DG41" s="399"/>
      <c r="DH41" s="399"/>
      <c r="DI41" s="399">
        <f>CX41</f>
        <v>0</v>
      </c>
      <c r="DJ41" s="399"/>
      <c r="DK41" s="399"/>
      <c r="DL41" s="399"/>
      <c r="DM41" s="399"/>
      <c r="DN41" s="399"/>
      <c r="DO41" s="399"/>
      <c r="DP41" s="399"/>
      <c r="DQ41" s="399"/>
      <c r="DR41" s="399"/>
      <c r="DS41" s="399"/>
    </row>
    <row r="42" spans="1:123" s="7" customFormat="1" ht="27" customHeight="1" hidden="1" thickBot="1">
      <c r="A42" s="467" t="s">
        <v>299</v>
      </c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8" t="s">
        <v>298</v>
      </c>
      <c r="AG42" s="469"/>
      <c r="AH42" s="469"/>
      <c r="AI42" s="469"/>
      <c r="AJ42" s="469"/>
      <c r="AK42" s="469"/>
      <c r="AL42" s="470" t="s">
        <v>304</v>
      </c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2"/>
      <c r="BA42" s="473"/>
      <c r="BB42" s="474"/>
      <c r="BC42" s="474"/>
      <c r="BD42" s="474"/>
      <c r="BE42" s="474"/>
      <c r="BF42" s="474"/>
      <c r="BG42" s="475"/>
      <c r="BH42" s="476"/>
      <c r="BI42" s="476"/>
      <c r="BJ42" s="476"/>
      <c r="BK42" s="476"/>
      <c r="BL42" s="476"/>
      <c r="BM42" s="476"/>
      <c r="BN42" s="476"/>
      <c r="BO42" s="476"/>
      <c r="BP42" s="476"/>
      <c r="BQ42" s="476"/>
      <c r="BR42" s="466"/>
      <c r="BS42" s="466"/>
      <c r="BT42" s="466"/>
      <c r="BU42" s="466"/>
      <c r="BV42" s="466"/>
      <c r="BW42" s="466"/>
      <c r="BX42" s="466"/>
      <c r="BY42" s="466"/>
      <c r="BZ42" s="466"/>
      <c r="CA42" s="466"/>
      <c r="CB42" s="466"/>
      <c r="CC42" s="463"/>
      <c r="CD42" s="464"/>
      <c r="CE42" s="464"/>
      <c r="CF42" s="464"/>
      <c r="CG42" s="464"/>
      <c r="CH42" s="464"/>
      <c r="CI42" s="464"/>
      <c r="CJ42" s="464"/>
      <c r="CK42" s="464"/>
      <c r="CL42" s="465"/>
      <c r="CM42" s="466"/>
      <c r="CN42" s="466"/>
      <c r="CO42" s="466"/>
      <c r="CP42" s="466"/>
      <c r="CQ42" s="466"/>
      <c r="CR42" s="466"/>
      <c r="CS42" s="466"/>
      <c r="CT42" s="466"/>
      <c r="CU42" s="466"/>
      <c r="CV42" s="466"/>
      <c r="CW42" s="466"/>
      <c r="CX42" s="399"/>
      <c r="CY42" s="399"/>
      <c r="CZ42" s="399"/>
      <c r="DA42" s="399"/>
      <c r="DB42" s="399"/>
      <c r="DC42" s="399"/>
      <c r="DD42" s="399"/>
      <c r="DE42" s="399"/>
      <c r="DF42" s="399"/>
      <c r="DG42" s="399"/>
      <c r="DH42" s="399"/>
      <c r="DI42" s="399">
        <f>CX42</f>
        <v>0</v>
      </c>
      <c r="DJ42" s="399"/>
      <c r="DK42" s="399"/>
      <c r="DL42" s="399"/>
      <c r="DM42" s="399"/>
      <c r="DN42" s="399"/>
      <c r="DO42" s="399"/>
      <c r="DP42" s="399"/>
      <c r="DQ42" s="399"/>
      <c r="DR42" s="399"/>
      <c r="DS42" s="400"/>
    </row>
    <row r="43" spans="1:123" s="7" customFormat="1" ht="47.25" customHeight="1" hidden="1" thickBot="1">
      <c r="A43" s="467" t="s">
        <v>306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8" t="s">
        <v>308</v>
      </c>
      <c r="AG43" s="469"/>
      <c r="AH43" s="469"/>
      <c r="AI43" s="469"/>
      <c r="AJ43" s="469"/>
      <c r="AK43" s="469"/>
      <c r="AL43" s="470" t="s">
        <v>311</v>
      </c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2"/>
      <c r="BA43" s="473"/>
      <c r="BB43" s="474"/>
      <c r="BC43" s="474"/>
      <c r="BD43" s="474"/>
      <c r="BE43" s="474"/>
      <c r="BF43" s="474"/>
      <c r="BG43" s="475"/>
      <c r="BH43" s="476"/>
      <c r="BI43" s="476"/>
      <c r="BJ43" s="476"/>
      <c r="BK43" s="476"/>
      <c r="BL43" s="476"/>
      <c r="BM43" s="476"/>
      <c r="BN43" s="476"/>
      <c r="BO43" s="476"/>
      <c r="BP43" s="476"/>
      <c r="BQ43" s="47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3"/>
      <c r="CD43" s="464"/>
      <c r="CE43" s="464"/>
      <c r="CF43" s="464"/>
      <c r="CG43" s="464"/>
      <c r="CH43" s="464"/>
      <c r="CI43" s="464"/>
      <c r="CJ43" s="464"/>
      <c r="CK43" s="464"/>
      <c r="CL43" s="465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399"/>
      <c r="CY43" s="399"/>
      <c r="CZ43" s="399"/>
      <c r="DA43" s="399"/>
      <c r="DB43" s="399"/>
      <c r="DC43" s="399"/>
      <c r="DD43" s="399"/>
      <c r="DE43" s="399"/>
      <c r="DF43" s="399"/>
      <c r="DG43" s="399"/>
      <c r="DH43" s="399"/>
      <c r="DI43" s="399"/>
      <c r="DJ43" s="399"/>
      <c r="DK43" s="399"/>
      <c r="DL43" s="399"/>
      <c r="DM43" s="399"/>
      <c r="DN43" s="399"/>
      <c r="DO43" s="399"/>
      <c r="DP43" s="399"/>
      <c r="DQ43" s="399"/>
      <c r="DR43" s="399"/>
      <c r="DS43" s="400"/>
    </row>
    <row r="44" spans="1:123" s="7" customFormat="1" ht="48" customHeight="1" hidden="1" thickBot="1">
      <c r="A44" s="467" t="s">
        <v>307</v>
      </c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8" t="s">
        <v>309</v>
      </c>
      <c r="AG44" s="469"/>
      <c r="AH44" s="469"/>
      <c r="AI44" s="469"/>
      <c r="AJ44" s="469"/>
      <c r="AK44" s="469"/>
      <c r="AL44" s="470" t="s">
        <v>312</v>
      </c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2"/>
      <c r="BA44" s="473"/>
      <c r="BB44" s="474"/>
      <c r="BC44" s="474"/>
      <c r="BD44" s="474"/>
      <c r="BE44" s="474"/>
      <c r="BF44" s="474"/>
      <c r="BG44" s="475"/>
      <c r="BH44" s="476"/>
      <c r="BI44" s="476"/>
      <c r="BJ44" s="476"/>
      <c r="BK44" s="476"/>
      <c r="BL44" s="476"/>
      <c r="BM44" s="476"/>
      <c r="BN44" s="476"/>
      <c r="BO44" s="476"/>
      <c r="BP44" s="476"/>
      <c r="BQ44" s="476"/>
      <c r="BR44" s="466"/>
      <c r="BS44" s="466"/>
      <c r="BT44" s="466"/>
      <c r="BU44" s="466"/>
      <c r="BV44" s="466"/>
      <c r="BW44" s="466"/>
      <c r="BX44" s="466"/>
      <c r="BY44" s="466"/>
      <c r="BZ44" s="466"/>
      <c r="CA44" s="466"/>
      <c r="CB44" s="466"/>
      <c r="CC44" s="463"/>
      <c r="CD44" s="464"/>
      <c r="CE44" s="464"/>
      <c r="CF44" s="464"/>
      <c r="CG44" s="464"/>
      <c r="CH44" s="464"/>
      <c r="CI44" s="464"/>
      <c r="CJ44" s="464"/>
      <c r="CK44" s="464"/>
      <c r="CL44" s="465"/>
      <c r="CM44" s="466"/>
      <c r="CN44" s="466"/>
      <c r="CO44" s="466"/>
      <c r="CP44" s="466"/>
      <c r="CQ44" s="466"/>
      <c r="CR44" s="466"/>
      <c r="CS44" s="466"/>
      <c r="CT44" s="466"/>
      <c r="CU44" s="466"/>
      <c r="CV44" s="466"/>
      <c r="CW44" s="466"/>
      <c r="CX44" s="399"/>
      <c r="CY44" s="399"/>
      <c r="CZ44" s="399"/>
      <c r="DA44" s="399"/>
      <c r="DB44" s="399"/>
      <c r="DC44" s="399"/>
      <c r="DD44" s="399"/>
      <c r="DE44" s="399"/>
      <c r="DF44" s="399"/>
      <c r="DG44" s="399"/>
      <c r="DH44" s="399"/>
      <c r="DI44" s="399"/>
      <c r="DJ44" s="399"/>
      <c r="DK44" s="399"/>
      <c r="DL44" s="399"/>
      <c r="DM44" s="399"/>
      <c r="DN44" s="399"/>
      <c r="DO44" s="399"/>
      <c r="DP44" s="399"/>
      <c r="DQ44" s="399"/>
      <c r="DR44" s="399"/>
      <c r="DS44" s="400"/>
    </row>
    <row r="45" spans="1:123" s="7" customFormat="1" ht="13.5" thickBot="1">
      <c r="A45" s="486" t="s">
        <v>166</v>
      </c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6"/>
      <c r="AW45" s="486"/>
      <c r="AX45" s="486"/>
      <c r="AY45" s="486"/>
      <c r="AZ45" s="486"/>
      <c r="BA45" s="486"/>
      <c r="BB45" s="486"/>
      <c r="BC45" s="486"/>
      <c r="BD45" s="486"/>
      <c r="BE45" s="486"/>
      <c r="BF45" s="48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  <c r="BQ45" s="486"/>
      <c r="BR45" s="480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482" t="s">
        <v>81</v>
      </c>
      <c r="CD45" s="483"/>
      <c r="CE45" s="483"/>
      <c r="CF45" s="483"/>
      <c r="CG45" s="483"/>
      <c r="CH45" s="483"/>
      <c r="CI45" s="483"/>
      <c r="CJ45" s="483"/>
      <c r="CK45" s="483"/>
      <c r="CL45" s="484"/>
      <c r="CM45" s="481"/>
      <c r="CN45" s="481"/>
      <c r="CO45" s="481"/>
      <c r="CP45" s="481"/>
      <c r="CQ45" s="481"/>
      <c r="CR45" s="481"/>
      <c r="CS45" s="481"/>
      <c r="CT45" s="481"/>
      <c r="CU45" s="481"/>
      <c r="CV45" s="481"/>
      <c r="CW45" s="481"/>
      <c r="CX45" s="485">
        <f>SUM(CX37:DH44)</f>
        <v>900</v>
      </c>
      <c r="CY45" s="485"/>
      <c r="CZ45" s="485"/>
      <c r="DA45" s="485"/>
      <c r="DB45" s="485"/>
      <c r="DC45" s="485"/>
      <c r="DD45" s="485"/>
      <c r="DE45" s="485"/>
      <c r="DF45" s="485"/>
      <c r="DG45" s="485"/>
      <c r="DH45" s="485"/>
      <c r="DI45" s="485">
        <f>SUM(DI37:DS44)</f>
        <v>900</v>
      </c>
      <c r="DJ45" s="485"/>
      <c r="DK45" s="485"/>
      <c r="DL45" s="485"/>
      <c r="DM45" s="485"/>
      <c r="DN45" s="485"/>
      <c r="DO45" s="485"/>
      <c r="DP45" s="485"/>
      <c r="DQ45" s="485"/>
      <c r="DR45" s="485"/>
      <c r="DS45" s="485"/>
    </row>
    <row r="46" spans="1:123" s="18" customFormat="1" ht="11.25">
      <c r="A46" s="24" t="s">
        <v>165</v>
      </c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Y46" s="510" t="s">
        <v>364</v>
      </c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CZ46" s="24" t="s">
        <v>164</v>
      </c>
      <c r="DG46" s="25"/>
      <c r="DI46" s="19"/>
      <c r="DJ46" s="19"/>
      <c r="DK46" s="523"/>
      <c r="DL46" s="524"/>
      <c r="DM46" s="524"/>
      <c r="DN46" s="524"/>
      <c r="DO46" s="524"/>
      <c r="DP46" s="524"/>
      <c r="DQ46" s="524"/>
      <c r="DR46" s="524"/>
      <c r="DS46" s="525"/>
    </row>
    <row r="47" spans="1:123" s="18" customFormat="1" ht="12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19" t="s">
        <v>154</v>
      </c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7"/>
      <c r="Y47" s="119" t="s">
        <v>153</v>
      </c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CZ47" s="24" t="s">
        <v>163</v>
      </c>
      <c r="DG47" s="25"/>
      <c r="DI47" s="19"/>
      <c r="DJ47" s="19"/>
      <c r="DK47" s="526"/>
      <c r="DL47" s="527"/>
      <c r="DM47" s="527"/>
      <c r="DN47" s="527"/>
      <c r="DO47" s="527"/>
      <c r="DP47" s="527"/>
      <c r="DQ47" s="527"/>
      <c r="DR47" s="527"/>
      <c r="DS47" s="528"/>
    </row>
    <row r="48" spans="1:123" s="7" customFormat="1" ht="12" thickBot="1">
      <c r="A48" s="24" t="s">
        <v>162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DG48" s="32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8" customFormat="1" ht="11.25">
      <c r="A49" s="24" t="s">
        <v>161</v>
      </c>
      <c r="BM49" s="517" t="s">
        <v>160</v>
      </c>
      <c r="BN49" s="518"/>
      <c r="BO49" s="518"/>
      <c r="BP49" s="518"/>
      <c r="BQ49" s="518"/>
      <c r="BR49" s="518"/>
      <c r="BS49" s="518"/>
      <c r="BT49" s="518"/>
      <c r="BU49" s="518"/>
      <c r="BV49" s="518"/>
      <c r="BW49" s="518"/>
      <c r="BX49" s="518"/>
      <c r="BY49" s="518"/>
      <c r="BZ49" s="518"/>
      <c r="CA49" s="518"/>
      <c r="CB49" s="518"/>
      <c r="CC49" s="518"/>
      <c r="CD49" s="518"/>
      <c r="CE49" s="518"/>
      <c r="CF49" s="518"/>
      <c r="CG49" s="518"/>
      <c r="CH49" s="518"/>
      <c r="CI49" s="518"/>
      <c r="CJ49" s="518"/>
      <c r="CK49" s="518"/>
      <c r="CL49" s="518"/>
      <c r="CM49" s="518"/>
      <c r="CN49" s="518"/>
      <c r="CO49" s="518"/>
      <c r="CP49" s="518"/>
      <c r="CQ49" s="518"/>
      <c r="CR49" s="518"/>
      <c r="CS49" s="518"/>
      <c r="CT49" s="518"/>
      <c r="CU49" s="518"/>
      <c r="CV49" s="518"/>
      <c r="CW49" s="518"/>
      <c r="CX49" s="518"/>
      <c r="CY49" s="518"/>
      <c r="CZ49" s="518"/>
      <c r="DA49" s="518"/>
      <c r="DB49" s="518"/>
      <c r="DC49" s="518"/>
      <c r="DD49" s="518"/>
      <c r="DE49" s="518"/>
      <c r="DF49" s="518"/>
      <c r="DG49" s="518"/>
      <c r="DH49" s="518"/>
      <c r="DI49" s="518"/>
      <c r="DJ49" s="518"/>
      <c r="DK49" s="518"/>
      <c r="DL49" s="518"/>
      <c r="DM49" s="518"/>
      <c r="DN49" s="518"/>
      <c r="DO49" s="518"/>
      <c r="DP49" s="518"/>
      <c r="DQ49" s="518"/>
      <c r="DR49" s="518"/>
      <c r="DS49" s="519"/>
    </row>
    <row r="50" spans="1:123" s="18" customFormat="1" ht="11.25">
      <c r="A50" s="24" t="s">
        <v>159</v>
      </c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Y50" s="510" t="s">
        <v>365</v>
      </c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M50" s="520" t="s">
        <v>158</v>
      </c>
      <c r="BN50" s="521"/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1"/>
      <c r="CC50" s="521"/>
      <c r="CD50" s="521"/>
      <c r="CE50" s="521"/>
      <c r="CF50" s="521"/>
      <c r="CG50" s="521"/>
      <c r="CH50" s="521"/>
      <c r="CI50" s="521"/>
      <c r="CJ50" s="521"/>
      <c r="CK50" s="521"/>
      <c r="CL50" s="521"/>
      <c r="CM50" s="521"/>
      <c r="CN50" s="521"/>
      <c r="CO50" s="521"/>
      <c r="CP50" s="521"/>
      <c r="CQ50" s="521"/>
      <c r="CR50" s="521"/>
      <c r="CS50" s="521"/>
      <c r="CT50" s="521"/>
      <c r="CU50" s="521"/>
      <c r="CV50" s="521"/>
      <c r="CW50" s="521"/>
      <c r="CX50" s="521"/>
      <c r="CY50" s="521"/>
      <c r="CZ50" s="521"/>
      <c r="DA50" s="521"/>
      <c r="DB50" s="521"/>
      <c r="DC50" s="521"/>
      <c r="DD50" s="521"/>
      <c r="DE50" s="521"/>
      <c r="DF50" s="521"/>
      <c r="DG50" s="521"/>
      <c r="DH50" s="521"/>
      <c r="DI50" s="521"/>
      <c r="DJ50" s="521"/>
      <c r="DK50" s="521"/>
      <c r="DL50" s="521"/>
      <c r="DM50" s="521"/>
      <c r="DN50" s="521"/>
      <c r="DO50" s="521"/>
      <c r="DP50" s="521"/>
      <c r="DQ50" s="521"/>
      <c r="DR50" s="521"/>
      <c r="DS50" s="522"/>
    </row>
    <row r="51" spans="12:123" s="18" customFormat="1" ht="11.25">
      <c r="L51" s="516" t="s">
        <v>154</v>
      </c>
      <c r="M51" s="516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7"/>
      <c r="Y51" s="516" t="s">
        <v>153</v>
      </c>
      <c r="Z51" s="516"/>
      <c r="AA51" s="516"/>
      <c r="AB51" s="516"/>
      <c r="AC51" s="516"/>
      <c r="AD51" s="516"/>
      <c r="AE51" s="516"/>
      <c r="AF51" s="516"/>
      <c r="AG51" s="516"/>
      <c r="AH51" s="516"/>
      <c r="AI51" s="516"/>
      <c r="AJ51" s="516"/>
      <c r="AK51" s="516"/>
      <c r="AL51" s="516"/>
      <c r="AM51" s="516"/>
      <c r="AN51" s="516"/>
      <c r="AO51" s="516"/>
      <c r="AP51" s="516"/>
      <c r="AQ51" s="516"/>
      <c r="AR51" s="516"/>
      <c r="AS51" s="516"/>
      <c r="AT51" s="516"/>
      <c r="AU51" s="516"/>
      <c r="AV51" s="516"/>
      <c r="AW51" s="516"/>
      <c r="AX51" s="516"/>
      <c r="AY51" s="516"/>
      <c r="AZ51" s="516"/>
      <c r="BM51" s="31" t="s">
        <v>157</v>
      </c>
      <c r="BN51" s="27"/>
      <c r="BO51" s="27"/>
      <c r="BP51" s="27"/>
      <c r="BQ51" s="27"/>
      <c r="BR51" s="27"/>
      <c r="BS51" s="27"/>
      <c r="BT51" s="27"/>
      <c r="BU51" s="27"/>
      <c r="BV51" s="27"/>
      <c r="BW51" s="510"/>
      <c r="BX51" s="510"/>
      <c r="BY51" s="510"/>
      <c r="BZ51" s="510"/>
      <c r="CA51" s="510"/>
      <c r="CB51" s="510"/>
      <c r="CC51" s="510"/>
      <c r="CD51" s="510"/>
      <c r="CE51" s="510"/>
      <c r="CF51" s="510"/>
      <c r="CG51" s="510"/>
      <c r="CH51" s="510"/>
      <c r="CI51" s="510"/>
      <c r="CJ51" s="510"/>
      <c r="CK51" s="27"/>
      <c r="CL51" s="510"/>
      <c r="CM51" s="510"/>
      <c r="CN51" s="510"/>
      <c r="CO51" s="510"/>
      <c r="CP51" s="510"/>
      <c r="CQ51" s="510"/>
      <c r="CR51" s="510"/>
      <c r="CS51" s="510"/>
      <c r="CT51" s="510"/>
      <c r="CU51" s="27"/>
      <c r="CV51" s="510"/>
      <c r="CW51" s="510"/>
      <c r="CX51" s="510"/>
      <c r="CY51" s="510"/>
      <c r="CZ51" s="510"/>
      <c r="DA51" s="510"/>
      <c r="DB51" s="510"/>
      <c r="DC51" s="510"/>
      <c r="DD51" s="510"/>
      <c r="DE51" s="510"/>
      <c r="DF51" s="510"/>
      <c r="DG51" s="510"/>
      <c r="DH51" s="510"/>
      <c r="DI51" s="510"/>
      <c r="DJ51" s="19"/>
      <c r="DK51" s="508"/>
      <c r="DL51" s="508"/>
      <c r="DM51" s="508"/>
      <c r="DN51" s="508"/>
      <c r="DO51" s="508"/>
      <c r="DP51" s="508"/>
      <c r="DQ51" s="508"/>
      <c r="DR51" s="508"/>
      <c r="DS51" s="26"/>
    </row>
    <row r="52" spans="1:123" s="18" customFormat="1" ht="11.25">
      <c r="A52" s="24" t="s">
        <v>157</v>
      </c>
      <c r="K52" s="510" t="s">
        <v>354</v>
      </c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Z52" s="510"/>
      <c r="AA52" s="510"/>
      <c r="AB52" s="510"/>
      <c r="AC52" s="510"/>
      <c r="AD52" s="510"/>
      <c r="AE52" s="510"/>
      <c r="AF52" s="510"/>
      <c r="AG52" s="510"/>
      <c r="AH52" s="510"/>
      <c r="AJ52" s="510" t="s">
        <v>378</v>
      </c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19"/>
      <c r="AY52" s="508" t="s">
        <v>313</v>
      </c>
      <c r="AZ52" s="508"/>
      <c r="BA52" s="508"/>
      <c r="BB52" s="508"/>
      <c r="BC52" s="508"/>
      <c r="BD52" s="508"/>
      <c r="BE52" s="508"/>
      <c r="BF52" s="508"/>
      <c r="BM52" s="31" t="s">
        <v>156</v>
      </c>
      <c r="BN52" s="27"/>
      <c r="BO52" s="27"/>
      <c r="BP52" s="27"/>
      <c r="BQ52" s="27"/>
      <c r="BR52" s="27"/>
      <c r="BS52" s="27"/>
      <c r="BT52" s="27"/>
      <c r="BU52" s="27"/>
      <c r="BV52" s="27"/>
      <c r="BW52" s="506" t="s">
        <v>155</v>
      </c>
      <c r="BX52" s="506"/>
      <c r="BY52" s="506"/>
      <c r="BZ52" s="506"/>
      <c r="CA52" s="506"/>
      <c r="CB52" s="506"/>
      <c r="CC52" s="506"/>
      <c r="CD52" s="506"/>
      <c r="CE52" s="506"/>
      <c r="CF52" s="506"/>
      <c r="CG52" s="506"/>
      <c r="CH52" s="506"/>
      <c r="CI52" s="506"/>
      <c r="CJ52" s="506"/>
      <c r="CK52" s="30"/>
      <c r="CL52" s="506" t="s">
        <v>154</v>
      </c>
      <c r="CM52" s="506"/>
      <c r="CN52" s="506"/>
      <c r="CO52" s="506"/>
      <c r="CP52" s="506"/>
      <c r="CQ52" s="506"/>
      <c r="CR52" s="506"/>
      <c r="CS52" s="506"/>
      <c r="CT52" s="506"/>
      <c r="CU52" s="30"/>
      <c r="CV52" s="506" t="s">
        <v>153</v>
      </c>
      <c r="CW52" s="506"/>
      <c r="CX52" s="506"/>
      <c r="CY52" s="506"/>
      <c r="CZ52" s="506"/>
      <c r="DA52" s="506"/>
      <c r="DB52" s="506"/>
      <c r="DC52" s="506"/>
      <c r="DD52" s="506"/>
      <c r="DE52" s="506"/>
      <c r="DF52" s="506"/>
      <c r="DG52" s="506"/>
      <c r="DH52" s="506"/>
      <c r="DI52" s="506"/>
      <c r="DJ52" s="29"/>
      <c r="DK52" s="512" t="s">
        <v>152</v>
      </c>
      <c r="DL52" s="512"/>
      <c r="DM52" s="512"/>
      <c r="DN52" s="512"/>
      <c r="DO52" s="512"/>
      <c r="DP52" s="512"/>
      <c r="DQ52" s="512"/>
      <c r="DR52" s="512"/>
      <c r="DS52" s="26"/>
    </row>
    <row r="53" spans="1:123" s="18" customFormat="1" ht="11.25">
      <c r="A53" s="24" t="s">
        <v>156</v>
      </c>
      <c r="K53" s="506" t="s">
        <v>155</v>
      </c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506"/>
      <c r="W53" s="506"/>
      <c r="X53" s="506"/>
      <c r="Y53" s="7"/>
      <c r="Z53" s="506" t="s">
        <v>154</v>
      </c>
      <c r="AA53" s="506"/>
      <c r="AB53" s="506"/>
      <c r="AC53" s="506"/>
      <c r="AD53" s="506"/>
      <c r="AE53" s="506"/>
      <c r="AF53" s="506"/>
      <c r="AG53" s="506"/>
      <c r="AH53" s="506"/>
      <c r="AI53" s="7"/>
      <c r="AJ53" s="506" t="s">
        <v>153</v>
      </c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29"/>
      <c r="AY53" s="512" t="s">
        <v>152</v>
      </c>
      <c r="AZ53" s="512"/>
      <c r="BA53" s="512"/>
      <c r="BB53" s="512"/>
      <c r="BC53" s="512"/>
      <c r="BD53" s="512"/>
      <c r="BE53" s="512"/>
      <c r="BF53" s="512"/>
      <c r="BM53" s="513" t="s">
        <v>151</v>
      </c>
      <c r="BN53" s="514"/>
      <c r="BO53" s="508"/>
      <c r="BP53" s="508"/>
      <c r="BQ53" s="508"/>
      <c r="BR53" s="515" t="s">
        <v>150</v>
      </c>
      <c r="BS53" s="515"/>
      <c r="BT53" s="510"/>
      <c r="BU53" s="510"/>
      <c r="BV53" s="510"/>
      <c r="BW53" s="510"/>
      <c r="BX53" s="510"/>
      <c r="BY53" s="510"/>
      <c r="BZ53" s="510"/>
      <c r="CA53" s="510"/>
      <c r="CB53" s="510"/>
      <c r="CC53" s="510"/>
      <c r="CD53" s="510"/>
      <c r="CE53" s="510"/>
      <c r="CF53" s="510"/>
      <c r="CG53" s="510"/>
      <c r="CH53" s="510"/>
      <c r="CI53" s="510"/>
      <c r="CJ53" s="510"/>
      <c r="CK53" s="514">
        <v>20</v>
      </c>
      <c r="CL53" s="514"/>
      <c r="CM53" s="514"/>
      <c r="CN53" s="511"/>
      <c r="CO53" s="511"/>
      <c r="CP53" s="511"/>
      <c r="CQ53" s="27"/>
      <c r="CR53" s="28" t="s">
        <v>2</v>
      </c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26"/>
    </row>
    <row r="54" spans="1:123" s="18" customFormat="1" ht="12" thickBot="1">
      <c r="A54" s="507" t="s">
        <v>151</v>
      </c>
      <c r="B54" s="507"/>
      <c r="C54" s="508" t="s">
        <v>375</v>
      </c>
      <c r="D54" s="508"/>
      <c r="E54" s="508"/>
      <c r="F54" s="509" t="s">
        <v>150</v>
      </c>
      <c r="G54" s="509"/>
      <c r="H54" s="510" t="s">
        <v>376</v>
      </c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07">
        <v>20</v>
      </c>
      <c r="Z54" s="507"/>
      <c r="AA54" s="507"/>
      <c r="AB54" s="511" t="s">
        <v>314</v>
      </c>
      <c r="AC54" s="511"/>
      <c r="AD54" s="511"/>
      <c r="AF54" s="24" t="s">
        <v>2</v>
      </c>
      <c r="BM54" s="23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0"/>
    </row>
    <row r="55" spans="113:123" s="18" customFormat="1" ht="11.25"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</row>
    <row r="56" s="8" customFormat="1" ht="15.75"/>
    <row r="57" s="8" customFormat="1" ht="15.75"/>
    <row r="58" s="8" customFormat="1" ht="15.75"/>
    <row r="59" s="8" customFormat="1" ht="15.75"/>
    <row r="60" s="8" customFormat="1" ht="15.75"/>
    <row r="61" s="8" customFormat="1" ht="15.75"/>
    <row r="62" s="8" customFormat="1" ht="15.75"/>
    <row r="63" s="8" customFormat="1" ht="15.75"/>
    <row r="64" s="8" customFormat="1" ht="15.75"/>
    <row r="65" s="8" customFormat="1" ht="15.75"/>
    <row r="66" s="8" customFormat="1" ht="15.75"/>
    <row r="67" s="8" customFormat="1" ht="15.75"/>
    <row r="68" s="8" customFormat="1" ht="15.75"/>
    <row r="69" s="8" customFormat="1" ht="15.75"/>
    <row r="70" s="8" customFormat="1" ht="15.75"/>
    <row r="71" s="8" customFormat="1" ht="15.75"/>
    <row r="72" s="8" customFormat="1" ht="15.75"/>
    <row r="73" s="8" customFormat="1" ht="15.75"/>
    <row r="74" s="8" customFormat="1" ht="15.75"/>
    <row r="75" s="8" customFormat="1" ht="15.75"/>
    <row r="76" s="8" customFormat="1" ht="15.75"/>
    <row r="77" s="8" customFormat="1" ht="15.75"/>
    <row r="78" s="8" customFormat="1" ht="15.75"/>
    <row r="79" s="8" customFormat="1" ht="15.75"/>
    <row r="80" s="8" customFormat="1" ht="15.75"/>
    <row r="81" s="8" customFormat="1" ht="15.75"/>
    <row r="82" s="8" customFormat="1" ht="15.75"/>
    <row r="83" s="8" customFormat="1" ht="15.75"/>
    <row r="84" s="8" customFormat="1" ht="15.75"/>
    <row r="85" s="8" customFormat="1" ht="15.75"/>
    <row r="86" s="8" customFormat="1" ht="15.75"/>
    <row r="87" s="8" customFormat="1" ht="15.75"/>
    <row r="88" s="8" customFormat="1" ht="15.75"/>
    <row r="89" s="8" customFormat="1" ht="15.75"/>
    <row r="90" s="8" customFormat="1" ht="15.75"/>
    <row r="91" s="8" customFormat="1" ht="15.75"/>
    <row r="92" s="8" customFormat="1" ht="15.75"/>
    <row r="93" s="8" customFormat="1" ht="15.75"/>
    <row r="94" s="8" customFormat="1" ht="15.75"/>
    <row r="95" s="8" customFormat="1" ht="15.75"/>
    <row r="96" s="8" customFormat="1" ht="15.75"/>
    <row r="97" s="8" customFormat="1" ht="15.75"/>
    <row r="98" s="8" customFormat="1" ht="15.75"/>
    <row r="99" s="8" customFormat="1" ht="15.75"/>
    <row r="100" s="8" customFormat="1" ht="15.75"/>
    <row r="101" s="8" customFormat="1" ht="15.75"/>
    <row r="102" s="8" customFormat="1" ht="15.75"/>
    <row r="103" s="8" customFormat="1" ht="15.75"/>
    <row r="104" s="8" customFormat="1" ht="15.75"/>
    <row r="105" s="8" customFormat="1" ht="15.75"/>
    <row r="106" s="8" customFormat="1" ht="15.75"/>
    <row r="107" s="8" customFormat="1" ht="15.75"/>
    <row r="108" s="8" customFormat="1" ht="15.75"/>
    <row r="109" s="8" customFormat="1" ht="15.75"/>
    <row r="110" s="8" customFormat="1" ht="15.75"/>
    <row r="111" s="8" customFormat="1" ht="15.75"/>
    <row r="112" s="8" customFormat="1" ht="15.75"/>
    <row r="113" s="8" customFormat="1" ht="15.75"/>
    <row r="114" s="8" customFormat="1" ht="15.75"/>
    <row r="115" s="8" customFormat="1" ht="15.75"/>
    <row r="116" s="8" customFormat="1" ht="15.75"/>
    <row r="117" s="8" customFormat="1" ht="15.75"/>
    <row r="118" s="8" customFormat="1" ht="15.75"/>
    <row r="119" s="8" customFormat="1" ht="15.75"/>
    <row r="120" s="8" customFormat="1" ht="15.75"/>
    <row r="121" s="8" customFormat="1" ht="15.75"/>
    <row r="122" s="8" customFormat="1" ht="15.75"/>
    <row r="123" s="8" customFormat="1" ht="15.75"/>
    <row r="124" s="8" customFormat="1" ht="15.75"/>
    <row r="125" s="8" customFormat="1" ht="15.75"/>
    <row r="126" s="8" customFormat="1" ht="15.75"/>
    <row r="127" s="8" customFormat="1" ht="15.75"/>
    <row r="128" s="8" customFormat="1" ht="15.75"/>
    <row r="129" s="8" customFormat="1" ht="15.75"/>
    <row r="130" s="8" customFormat="1" ht="15.75"/>
    <row r="131" s="8" customFormat="1" ht="15.75"/>
    <row r="132" s="8" customFormat="1" ht="15.75"/>
    <row r="133" s="8" customFormat="1" ht="15.75"/>
    <row r="134" s="8" customFormat="1" ht="15.75"/>
    <row r="135" s="8" customFormat="1" ht="15.75"/>
    <row r="136" s="8" customFormat="1" ht="15.75"/>
    <row r="137" s="8" customFormat="1" ht="15.75"/>
    <row r="138" s="8" customFormat="1" ht="15.75"/>
    <row r="139" s="8" customFormat="1" ht="15.75"/>
    <row r="140" s="8" customFormat="1" ht="15.75"/>
  </sheetData>
  <sheetProtection/>
  <mergeCells count="202">
    <mergeCell ref="AF40:AK40"/>
    <mergeCell ref="A40:AE40"/>
    <mergeCell ref="CX40:DH40"/>
    <mergeCell ref="CM40:CW40"/>
    <mergeCell ref="BR40:CB40"/>
    <mergeCell ref="BH40:BQ40"/>
    <mergeCell ref="BA40:BG40"/>
    <mergeCell ref="AL40:AZ40"/>
    <mergeCell ref="DI20:DS21"/>
    <mergeCell ref="BN13:BO13"/>
    <mergeCell ref="BP13:CF13"/>
    <mergeCell ref="CG13:CI13"/>
    <mergeCell ref="AT19:AU19"/>
    <mergeCell ref="AV19:BL19"/>
    <mergeCell ref="BM19:BO19"/>
    <mergeCell ref="A15:DG15"/>
    <mergeCell ref="A16:DG17"/>
    <mergeCell ref="CJ13:CL13"/>
    <mergeCell ref="BI6:DS6"/>
    <mergeCell ref="BI12:BV12"/>
    <mergeCell ref="BY12:DS12"/>
    <mergeCell ref="BI10:DS10"/>
    <mergeCell ref="BI7:DS7"/>
    <mergeCell ref="BI8:DS8"/>
    <mergeCell ref="BI9:DS9"/>
    <mergeCell ref="DI18:DS18"/>
    <mergeCell ref="DI19:DS19"/>
    <mergeCell ref="AQ19:AS19"/>
    <mergeCell ref="AC24:CV24"/>
    <mergeCell ref="AC21:CV21"/>
    <mergeCell ref="BI11:BV11"/>
    <mergeCell ref="BY11:DS11"/>
    <mergeCell ref="BI13:BJ13"/>
    <mergeCell ref="BK13:BM13"/>
    <mergeCell ref="DI17:DS17"/>
    <mergeCell ref="DI30:DS30"/>
    <mergeCell ref="DI26:DS26"/>
    <mergeCell ref="AM19:AP19"/>
    <mergeCell ref="AC26:CV26"/>
    <mergeCell ref="BP19:BR19"/>
    <mergeCell ref="J31:AP31"/>
    <mergeCell ref="DI24:DS24"/>
    <mergeCell ref="DI25:DS25"/>
    <mergeCell ref="AJ23:BH23"/>
    <mergeCell ref="J30:AP30"/>
    <mergeCell ref="DI27:DS28"/>
    <mergeCell ref="DI29:DS29"/>
    <mergeCell ref="AC28:CV28"/>
    <mergeCell ref="DI22:DS23"/>
    <mergeCell ref="BH35:BQ35"/>
    <mergeCell ref="BR35:CB35"/>
    <mergeCell ref="A34:AE34"/>
    <mergeCell ref="A35:AE35"/>
    <mergeCell ref="AL34:AZ34"/>
    <mergeCell ref="AL35:AZ35"/>
    <mergeCell ref="BH38:BQ38"/>
    <mergeCell ref="BR38:CB38"/>
    <mergeCell ref="BR36:CB36"/>
    <mergeCell ref="CX36:DH36"/>
    <mergeCell ref="BH37:BQ37"/>
    <mergeCell ref="BR37:CB37"/>
    <mergeCell ref="CX37:DH37"/>
    <mergeCell ref="CM37:CW37"/>
    <mergeCell ref="BH36:BQ36"/>
    <mergeCell ref="CX34:DS34"/>
    <mergeCell ref="BR42:CB42"/>
    <mergeCell ref="CX42:DH42"/>
    <mergeCell ref="DI37:DS37"/>
    <mergeCell ref="CX38:DH38"/>
    <mergeCell ref="DI38:DS38"/>
    <mergeCell ref="CC38:CL38"/>
    <mergeCell ref="BR39:CB39"/>
    <mergeCell ref="DI36:DS36"/>
    <mergeCell ref="CX35:DH35"/>
    <mergeCell ref="DK46:DS46"/>
    <mergeCell ref="DK47:DS47"/>
    <mergeCell ref="L46:W46"/>
    <mergeCell ref="Y46:AZ46"/>
    <mergeCell ref="L47:W47"/>
    <mergeCell ref="Y47:AZ47"/>
    <mergeCell ref="L50:W50"/>
    <mergeCell ref="Y50:AZ50"/>
    <mergeCell ref="L51:W51"/>
    <mergeCell ref="Y51:AZ51"/>
    <mergeCell ref="BM49:DS49"/>
    <mergeCell ref="BM50:DS50"/>
    <mergeCell ref="BW51:CJ51"/>
    <mergeCell ref="CL51:CT51"/>
    <mergeCell ref="CV51:DI51"/>
    <mergeCell ref="DK51:DR51"/>
    <mergeCell ref="BW52:CJ52"/>
    <mergeCell ref="CL52:CT52"/>
    <mergeCell ref="CV52:DI52"/>
    <mergeCell ref="DK52:DR52"/>
    <mergeCell ref="CK53:CM53"/>
    <mergeCell ref="CN53:CP53"/>
    <mergeCell ref="AY53:BF53"/>
    <mergeCell ref="BM53:BN53"/>
    <mergeCell ref="BO53:BQ53"/>
    <mergeCell ref="BR53:BS53"/>
    <mergeCell ref="BT53:CJ53"/>
    <mergeCell ref="K52:X52"/>
    <mergeCell ref="Z52:AH52"/>
    <mergeCell ref="AJ52:AW52"/>
    <mergeCell ref="AY52:BF52"/>
    <mergeCell ref="K53:X53"/>
    <mergeCell ref="AJ53:AW53"/>
    <mergeCell ref="Z53:AH53"/>
    <mergeCell ref="A54:B54"/>
    <mergeCell ref="C54:E54"/>
    <mergeCell ref="F54:G54"/>
    <mergeCell ref="H54:X54"/>
    <mergeCell ref="Y54:AA54"/>
    <mergeCell ref="AB54:AD54"/>
    <mergeCell ref="CC42:CL42"/>
    <mergeCell ref="CM42:CW42"/>
    <mergeCell ref="CC36:CL36"/>
    <mergeCell ref="CM36:CW36"/>
    <mergeCell ref="CC37:CL37"/>
    <mergeCell ref="DI42:DS42"/>
    <mergeCell ref="CM38:CW38"/>
    <mergeCell ref="CC39:CL39"/>
    <mergeCell ref="CC40:CL40"/>
    <mergeCell ref="CM39:CW39"/>
    <mergeCell ref="A33:AE33"/>
    <mergeCell ref="CC33:CW33"/>
    <mergeCell ref="CC34:CW34"/>
    <mergeCell ref="CW32:DS32"/>
    <mergeCell ref="CC35:CL35"/>
    <mergeCell ref="CM35:CW35"/>
    <mergeCell ref="DI35:DS35"/>
    <mergeCell ref="CX33:DS33"/>
    <mergeCell ref="BH33:CB33"/>
    <mergeCell ref="BH34:CB34"/>
    <mergeCell ref="AL33:AZ33"/>
    <mergeCell ref="A37:AE37"/>
    <mergeCell ref="A38:AE38"/>
    <mergeCell ref="AF33:AK33"/>
    <mergeCell ref="AF34:AK34"/>
    <mergeCell ref="AF35:AK35"/>
    <mergeCell ref="AF36:AK36"/>
    <mergeCell ref="AF37:AK37"/>
    <mergeCell ref="AF38:AK38"/>
    <mergeCell ref="A36:AE36"/>
    <mergeCell ref="A45:BQ45"/>
    <mergeCell ref="AL37:AZ37"/>
    <mergeCell ref="AL38:AZ38"/>
    <mergeCell ref="BA33:BG33"/>
    <mergeCell ref="BA34:BG34"/>
    <mergeCell ref="BA35:BG35"/>
    <mergeCell ref="BA36:BG36"/>
    <mergeCell ref="BA37:BG37"/>
    <mergeCell ref="BA38:BG38"/>
    <mergeCell ref="AL36:AZ36"/>
    <mergeCell ref="A39:AE39"/>
    <mergeCell ref="AF39:AK39"/>
    <mergeCell ref="AL39:AZ39"/>
    <mergeCell ref="BA39:BG39"/>
    <mergeCell ref="BH39:BQ39"/>
    <mergeCell ref="A42:AE42"/>
    <mergeCell ref="AF42:AK42"/>
    <mergeCell ref="AL42:AZ42"/>
    <mergeCell ref="BA42:BG42"/>
    <mergeCell ref="BH42:BQ42"/>
    <mergeCell ref="BR45:CB45"/>
    <mergeCell ref="CC45:CL45"/>
    <mergeCell ref="CM45:CW45"/>
    <mergeCell ref="CX45:DH45"/>
    <mergeCell ref="DI45:DS45"/>
    <mergeCell ref="CC43:CL43"/>
    <mergeCell ref="CC44:CL44"/>
    <mergeCell ref="CM44:CW44"/>
    <mergeCell ref="CX44:DH44"/>
    <mergeCell ref="DI44:DS44"/>
    <mergeCell ref="CX39:DH39"/>
    <mergeCell ref="DI39:DS39"/>
    <mergeCell ref="DI40:DS40"/>
    <mergeCell ref="A43:AE43"/>
    <mergeCell ref="AF43:AK43"/>
    <mergeCell ref="AL43:AZ43"/>
    <mergeCell ref="BA43:BG43"/>
    <mergeCell ref="BH43:BQ43"/>
    <mergeCell ref="BR43:CB43"/>
    <mergeCell ref="CM43:CW43"/>
    <mergeCell ref="CX43:DH43"/>
    <mergeCell ref="DI43:DS43"/>
    <mergeCell ref="A44:AE44"/>
    <mergeCell ref="AF44:AK44"/>
    <mergeCell ref="AL44:AZ44"/>
    <mergeCell ref="BA44:BG44"/>
    <mergeCell ref="BH44:BQ44"/>
    <mergeCell ref="BR44:CB44"/>
    <mergeCell ref="CC41:CL41"/>
    <mergeCell ref="CM41:CW41"/>
    <mergeCell ref="CX41:DH41"/>
    <mergeCell ref="DI41:DS41"/>
    <mergeCell ref="A41:AE41"/>
    <mergeCell ref="AF41:AK41"/>
    <mergeCell ref="AL41:AZ41"/>
    <mergeCell ref="BA41:BG41"/>
    <mergeCell ref="BH41:BQ41"/>
    <mergeCell ref="BR41:CB41"/>
  </mergeCells>
  <printOptions horizontalCentered="1"/>
  <pageMargins left="0.3937007874015748" right="0.3937007874015748" top="0.5905511811023623" bottom="0.3937007874015748" header="0.2755905511811024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SheetLayoutView="100" workbookViewId="0" topLeftCell="A1">
      <selection activeCell="F11" sqref="F11:BO11"/>
    </sheetView>
  </sheetViews>
  <sheetFormatPr defaultColWidth="1.37890625" defaultRowHeight="12.75"/>
  <cols>
    <col min="1" max="4" width="1.37890625" style="1" customWidth="1"/>
    <col min="5" max="5" width="3.00390625" style="1" customWidth="1"/>
    <col min="6" max="16384" width="1.37890625" style="1" customWidth="1"/>
  </cols>
  <sheetData>
    <row r="1" ht="15.75">
      <c r="CU1" s="2" t="s">
        <v>0</v>
      </c>
    </row>
    <row r="3" spans="1:99" s="3" customFormat="1" ht="18.75">
      <c r="A3" s="116" t="s">
        <v>24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</row>
    <row r="4" spans="38:63" s="3" customFormat="1" ht="18.75">
      <c r="AL4" s="4" t="s">
        <v>1</v>
      </c>
      <c r="AN4" s="117" t="s">
        <v>239</v>
      </c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8">
        <v>20</v>
      </c>
      <c r="BE4" s="118"/>
      <c r="BF4" s="118"/>
      <c r="BG4" s="117" t="s">
        <v>355</v>
      </c>
      <c r="BH4" s="117"/>
      <c r="BI4" s="117"/>
      <c r="BK4" s="3" t="s">
        <v>2</v>
      </c>
    </row>
    <row r="5" spans="36:64" s="5" customFormat="1" ht="10.5">
      <c r="AJ5" s="119" t="s">
        <v>22</v>
      </c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7" spans="1:99" s="6" customFormat="1" ht="15.75">
      <c r="A7" s="120" t="s">
        <v>3</v>
      </c>
      <c r="B7" s="121"/>
      <c r="C7" s="121"/>
      <c r="D7" s="121"/>
      <c r="E7" s="122"/>
      <c r="F7" s="120" t="s">
        <v>4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2"/>
      <c r="BP7" s="120" t="s">
        <v>21</v>
      </c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2"/>
    </row>
    <row r="8" spans="1:99" s="6" customFormat="1" ht="15.75">
      <c r="A8" s="120">
        <v>1</v>
      </c>
      <c r="B8" s="121"/>
      <c r="C8" s="121"/>
      <c r="D8" s="121"/>
      <c r="E8" s="122"/>
      <c r="F8" s="120">
        <v>2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2"/>
      <c r="BP8" s="120">
        <v>3</v>
      </c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2"/>
    </row>
    <row r="9" spans="1:99" ht="15.75">
      <c r="A9" s="120">
        <v>1</v>
      </c>
      <c r="B9" s="121"/>
      <c r="C9" s="121"/>
      <c r="D9" s="121"/>
      <c r="E9" s="122"/>
      <c r="F9" s="123" t="s">
        <v>5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5"/>
      <c r="BP9" s="126">
        <v>21006.74</v>
      </c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ht="15.75">
      <c r="A10" s="169" t="s">
        <v>25</v>
      </c>
      <c r="B10" s="170"/>
      <c r="C10" s="170"/>
      <c r="D10" s="170"/>
      <c r="E10" s="171"/>
      <c r="F10" s="135" t="s">
        <v>6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7"/>
      <c r="BP10" s="163">
        <v>8908.51</v>
      </c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5"/>
    </row>
    <row r="11" spans="1:99" ht="15.75">
      <c r="A11" s="172"/>
      <c r="B11" s="173"/>
      <c r="C11" s="173"/>
      <c r="D11" s="173"/>
      <c r="E11" s="174"/>
      <c r="F11" s="138" t="s">
        <v>7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40"/>
      <c r="BP11" s="166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ht="15.75">
      <c r="A12" s="169"/>
      <c r="B12" s="170"/>
      <c r="C12" s="170"/>
      <c r="D12" s="170"/>
      <c r="E12" s="171"/>
      <c r="F12" s="129" t="s">
        <v>8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1"/>
      <c r="BP12" s="163">
        <v>0</v>
      </c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5"/>
    </row>
    <row r="13" spans="1:99" ht="15.75">
      <c r="A13" s="172"/>
      <c r="B13" s="173"/>
      <c r="C13" s="173"/>
      <c r="D13" s="173"/>
      <c r="E13" s="174"/>
      <c r="F13" s="132" t="s">
        <v>9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4"/>
      <c r="BP13" s="166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ht="15.75">
      <c r="A14" s="141" t="s">
        <v>26</v>
      </c>
      <c r="B14" s="142"/>
      <c r="C14" s="142"/>
      <c r="D14" s="142"/>
      <c r="E14" s="143"/>
      <c r="F14" s="153" t="s">
        <v>23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5"/>
      <c r="BP14" s="126">
        <v>6783.32</v>
      </c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8"/>
    </row>
    <row r="15" spans="1:99" ht="15.75">
      <c r="A15" s="169"/>
      <c r="B15" s="170"/>
      <c r="C15" s="170"/>
      <c r="D15" s="170"/>
      <c r="E15" s="171"/>
      <c r="F15" s="129" t="s">
        <v>8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1"/>
      <c r="BP15" s="163">
        <v>507.17</v>
      </c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5"/>
    </row>
    <row r="16" spans="1:99" ht="15.75">
      <c r="A16" s="172"/>
      <c r="B16" s="173"/>
      <c r="C16" s="173"/>
      <c r="D16" s="173"/>
      <c r="E16" s="174"/>
      <c r="F16" s="132" t="s">
        <v>9</v>
      </c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4"/>
      <c r="BP16" s="166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ht="15.75">
      <c r="A17" s="141">
        <v>2</v>
      </c>
      <c r="B17" s="142"/>
      <c r="C17" s="142"/>
      <c r="D17" s="142"/>
      <c r="E17" s="143"/>
      <c r="F17" s="123" t="s">
        <v>10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  <c r="BP17" s="126">
        <v>1191.27</v>
      </c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ht="15.75">
      <c r="A18" s="147" t="s">
        <v>27</v>
      </c>
      <c r="B18" s="148"/>
      <c r="C18" s="148"/>
      <c r="D18" s="148"/>
      <c r="E18" s="149"/>
      <c r="F18" s="135" t="s">
        <v>6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7"/>
      <c r="BP18" s="163">
        <v>80.95</v>
      </c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5"/>
    </row>
    <row r="19" spans="1:99" ht="15.75">
      <c r="A19" s="150"/>
      <c r="B19" s="151"/>
      <c r="C19" s="151"/>
      <c r="D19" s="151"/>
      <c r="E19" s="152"/>
      <c r="F19" s="138" t="s">
        <v>13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40"/>
      <c r="BP19" s="166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ht="15.75">
      <c r="A20" s="147" t="s">
        <v>28</v>
      </c>
      <c r="B20" s="148"/>
      <c r="C20" s="148"/>
      <c r="D20" s="148"/>
      <c r="E20" s="149"/>
      <c r="F20" s="129" t="s">
        <v>8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1"/>
      <c r="BP20" s="163">
        <f>BP18</f>
        <v>80.95</v>
      </c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5"/>
    </row>
    <row r="21" spans="1:99" ht="15.75">
      <c r="A21" s="150"/>
      <c r="B21" s="151"/>
      <c r="C21" s="151"/>
      <c r="D21" s="151"/>
      <c r="E21" s="152"/>
      <c r="F21" s="132" t="s">
        <v>11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4"/>
      <c r="BP21" s="166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ht="15.75">
      <c r="A22" s="141" t="s">
        <v>29</v>
      </c>
      <c r="B22" s="142"/>
      <c r="C22" s="142"/>
      <c r="D22" s="142"/>
      <c r="E22" s="143"/>
      <c r="F22" s="144" t="s">
        <v>12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6"/>
      <c r="BP22" s="126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8"/>
    </row>
    <row r="23" spans="1:99" ht="15.75">
      <c r="A23" s="141" t="s">
        <v>30</v>
      </c>
      <c r="B23" s="142"/>
      <c r="C23" s="142"/>
      <c r="D23" s="142"/>
      <c r="E23" s="143"/>
      <c r="F23" s="153" t="s">
        <v>14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5"/>
      <c r="BP23" s="126">
        <v>17300.91</v>
      </c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ht="15.75">
      <c r="A24" s="141" t="s">
        <v>292</v>
      </c>
      <c r="B24" s="142"/>
      <c r="C24" s="142"/>
      <c r="D24" s="142"/>
      <c r="E24" s="143"/>
      <c r="F24" s="153" t="s">
        <v>15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5"/>
      <c r="BP24" s="126">
        <v>0</v>
      </c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8"/>
    </row>
    <row r="25" spans="1:99" ht="15.75">
      <c r="A25" s="141" t="s">
        <v>293</v>
      </c>
      <c r="B25" s="142"/>
      <c r="C25" s="142"/>
      <c r="D25" s="142"/>
      <c r="E25" s="143"/>
      <c r="F25" s="153" t="s">
        <v>16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5"/>
      <c r="BP25" s="126">
        <v>1110.31</v>
      </c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ht="15.75">
      <c r="A26" s="141" t="s">
        <v>294</v>
      </c>
      <c r="B26" s="142"/>
      <c r="C26" s="142"/>
      <c r="D26" s="142"/>
      <c r="E26" s="143"/>
      <c r="F26" s="123" t="s">
        <v>17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5"/>
      <c r="BP26" s="126">
        <v>1521.73</v>
      </c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8"/>
    </row>
    <row r="27" spans="1:99" ht="15.75">
      <c r="A27" s="162" t="s">
        <v>295</v>
      </c>
      <c r="B27" s="148"/>
      <c r="C27" s="148"/>
      <c r="D27" s="148"/>
      <c r="E27" s="149"/>
      <c r="F27" s="135" t="s">
        <v>6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7"/>
      <c r="BP27" s="163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5"/>
    </row>
    <row r="28" spans="1:99" ht="15.75">
      <c r="A28" s="150"/>
      <c r="B28" s="151"/>
      <c r="C28" s="151"/>
      <c r="D28" s="151"/>
      <c r="E28" s="152"/>
      <c r="F28" s="138" t="s">
        <v>18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40"/>
      <c r="BP28" s="166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8"/>
    </row>
    <row r="29" spans="1:99" ht="15.75">
      <c r="A29" s="141" t="s">
        <v>296</v>
      </c>
      <c r="B29" s="142"/>
      <c r="C29" s="142"/>
      <c r="D29" s="142"/>
      <c r="E29" s="143"/>
      <c r="F29" s="153" t="s">
        <v>19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5"/>
      <c r="BP29" s="126">
        <f>BP26</f>
        <v>1521.73</v>
      </c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ht="15.75">
      <c r="A30" s="156"/>
      <c r="B30" s="157"/>
      <c r="C30" s="157"/>
      <c r="D30" s="157"/>
      <c r="E30" s="158"/>
      <c r="F30" s="129" t="s">
        <v>8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1"/>
      <c r="BP30" s="163">
        <v>565.56</v>
      </c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5"/>
    </row>
    <row r="31" spans="1:99" ht="15.75">
      <c r="A31" s="159"/>
      <c r="B31" s="160"/>
      <c r="C31" s="160"/>
      <c r="D31" s="160"/>
      <c r="E31" s="161"/>
      <c r="F31" s="132" t="s">
        <v>20</v>
      </c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4"/>
      <c r="BP31" s="166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</sheetData>
  <sheetProtection/>
  <mergeCells count="66">
    <mergeCell ref="A12:E13"/>
    <mergeCell ref="A10:E11"/>
    <mergeCell ref="BP10:CU11"/>
    <mergeCell ref="BP12:CU13"/>
    <mergeCell ref="BP15:CU16"/>
    <mergeCell ref="BP18:CU19"/>
    <mergeCell ref="F18:BO18"/>
    <mergeCell ref="A14:E14"/>
    <mergeCell ref="A15:E16"/>
    <mergeCell ref="F14:BO14"/>
    <mergeCell ref="F31:BO31"/>
    <mergeCell ref="A30:E31"/>
    <mergeCell ref="A27:E28"/>
    <mergeCell ref="A20:E21"/>
    <mergeCell ref="BP20:CU21"/>
    <mergeCell ref="BP27:CU28"/>
    <mergeCell ref="BP30:CU31"/>
    <mergeCell ref="F20:BO20"/>
    <mergeCell ref="A29:E29"/>
    <mergeCell ref="F29:BO29"/>
    <mergeCell ref="BP29:CU29"/>
    <mergeCell ref="F30:BO30"/>
    <mergeCell ref="F27:BO27"/>
    <mergeCell ref="F28:BO28"/>
    <mergeCell ref="A25:E25"/>
    <mergeCell ref="F25:BO25"/>
    <mergeCell ref="BP25:CU25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A22:E22"/>
    <mergeCell ref="F22:BO22"/>
    <mergeCell ref="BP22:CU22"/>
    <mergeCell ref="F21:BO21"/>
    <mergeCell ref="F19:BO19"/>
    <mergeCell ref="F16:BO16"/>
    <mergeCell ref="A17:E17"/>
    <mergeCell ref="F17:BO17"/>
    <mergeCell ref="BP17:CU17"/>
    <mergeCell ref="A18:E19"/>
    <mergeCell ref="BP14:CU14"/>
    <mergeCell ref="F15:BO15"/>
    <mergeCell ref="F12:BO12"/>
    <mergeCell ref="F13:BO13"/>
    <mergeCell ref="F10:BO10"/>
    <mergeCell ref="F11:BO11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  <mergeCell ref="F7:BO7"/>
    <mergeCell ref="A7:E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&amp;L&amp;"Arial,обычный"&amp;6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L86"/>
  <sheetViews>
    <sheetView zoomScale="90" zoomScaleNormal="90" zoomScaleSheetLayoutView="100" workbookViewId="0" topLeftCell="A1">
      <selection activeCell="BB4" sqref="BB4:BF4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5.75390625" style="1" customWidth="1"/>
    <col min="35" max="49" width="1.37890625" style="1" customWidth="1"/>
    <col min="50" max="50" width="1.75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177" t="s">
        <v>276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377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8.25" customHeight="1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275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275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1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AR24+AZ24+BX24</f>
        <v>35563455.760000005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33913560.760000005</v>
      </c>
      <c r="AS24" s="206"/>
      <c r="AT24" s="206"/>
      <c r="AU24" s="206"/>
      <c r="AV24" s="206"/>
      <c r="AW24" s="206"/>
      <c r="AX24" s="206"/>
      <c r="AY24" s="207"/>
      <c r="AZ24" s="205">
        <f>AZ30</f>
        <v>900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1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1648995</v>
      </c>
      <c r="BY24" s="206"/>
      <c r="BZ24" s="206"/>
      <c r="CA24" s="206"/>
      <c r="CB24" s="206"/>
      <c r="CC24" s="206"/>
      <c r="CD24" s="206"/>
      <c r="CE24" s="207"/>
      <c r="CF24" s="212"/>
      <c r="CG24" s="213"/>
      <c r="CH24" s="213"/>
      <c r="CI24" s="213"/>
      <c r="CJ24" s="213"/>
      <c r="CK24" s="213"/>
      <c r="CL24" s="213"/>
      <c r="CM24" s="214"/>
    </row>
    <row r="25" spans="1:131" s="9" customFormat="1" ht="13.5" thickBot="1">
      <c r="A25" s="218" t="s">
        <v>82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5"/>
      <c r="CG25" s="216"/>
      <c r="CH25" s="216"/>
      <c r="CI25" s="216"/>
      <c r="CJ25" s="216"/>
      <c r="CK25" s="216"/>
      <c r="CL25" s="216"/>
      <c r="CM25" s="217"/>
      <c r="DN25" s="175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</row>
    <row r="26" spans="1:91" s="9" customFormat="1" ht="12.75">
      <c r="A26" s="220" t="s">
        <v>83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222"/>
      <c r="T26" s="222"/>
      <c r="U26" s="223"/>
      <c r="V26" s="224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27"/>
      <c r="AJ26" s="228"/>
      <c r="AK26" s="228"/>
      <c r="AL26" s="228"/>
      <c r="AM26" s="228"/>
      <c r="AN26" s="228"/>
      <c r="AO26" s="228"/>
      <c r="AP26" s="228"/>
      <c r="AQ26" s="229"/>
      <c r="AR26" s="230" t="s">
        <v>81</v>
      </c>
      <c r="AS26" s="231"/>
      <c r="AT26" s="231"/>
      <c r="AU26" s="231"/>
      <c r="AV26" s="231"/>
      <c r="AW26" s="231"/>
      <c r="AX26" s="231"/>
      <c r="AY26" s="232"/>
      <c r="AZ26" s="230" t="s">
        <v>81</v>
      </c>
      <c r="BA26" s="231"/>
      <c r="BB26" s="231"/>
      <c r="BC26" s="231"/>
      <c r="BD26" s="231"/>
      <c r="BE26" s="231"/>
      <c r="BF26" s="231"/>
      <c r="BG26" s="232"/>
      <c r="BH26" s="230" t="s">
        <v>81</v>
      </c>
      <c r="BI26" s="231"/>
      <c r="BJ26" s="231"/>
      <c r="BK26" s="231"/>
      <c r="BL26" s="231"/>
      <c r="BM26" s="231"/>
      <c r="BN26" s="231"/>
      <c r="BO26" s="232"/>
      <c r="BP26" s="230" t="s">
        <v>81</v>
      </c>
      <c r="BQ26" s="231"/>
      <c r="BR26" s="231"/>
      <c r="BS26" s="231"/>
      <c r="BT26" s="231"/>
      <c r="BU26" s="231"/>
      <c r="BV26" s="231"/>
      <c r="BW26" s="232"/>
      <c r="BX26" s="227"/>
      <c r="BY26" s="228"/>
      <c r="BZ26" s="228"/>
      <c r="CA26" s="228"/>
      <c r="CB26" s="228"/>
      <c r="CC26" s="228"/>
      <c r="CD26" s="228"/>
      <c r="CE26" s="229"/>
      <c r="CF26" s="230" t="s">
        <v>81</v>
      </c>
      <c r="CG26" s="231"/>
      <c r="CH26" s="231"/>
      <c r="CI26" s="231"/>
      <c r="CJ26" s="231"/>
      <c r="CK26" s="231"/>
      <c r="CL26" s="231"/>
      <c r="CM26" s="233"/>
    </row>
    <row r="27" spans="1:91" s="9" customFormat="1" ht="12.75">
      <c r="A27" s="234" t="s">
        <v>85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 t="s">
        <v>84</v>
      </c>
      <c r="S27" s="236"/>
      <c r="T27" s="236"/>
      <c r="U27" s="237"/>
      <c r="V27" s="241" t="s">
        <v>352</v>
      </c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7"/>
      <c r="AI27" s="243">
        <f>AR27+BX27</f>
        <v>35562555.760000005</v>
      </c>
      <c r="AJ27" s="244"/>
      <c r="AK27" s="244"/>
      <c r="AL27" s="244"/>
      <c r="AM27" s="244"/>
      <c r="AN27" s="244"/>
      <c r="AO27" s="244"/>
      <c r="AP27" s="244"/>
      <c r="AQ27" s="245"/>
      <c r="AR27" s="243">
        <f>'Таб.2 м.б'!AR27:AY28+'Таб.2 к.б '!AR27:AY28</f>
        <v>33913560.760000005</v>
      </c>
      <c r="AS27" s="244"/>
      <c r="AT27" s="244"/>
      <c r="AU27" s="244"/>
      <c r="AV27" s="244"/>
      <c r="AW27" s="244"/>
      <c r="AX27" s="244"/>
      <c r="AY27" s="245"/>
      <c r="AZ27" s="249" t="s">
        <v>81</v>
      </c>
      <c r="BA27" s="250"/>
      <c r="BB27" s="250"/>
      <c r="BC27" s="250"/>
      <c r="BD27" s="250"/>
      <c r="BE27" s="250"/>
      <c r="BF27" s="250"/>
      <c r="BG27" s="251"/>
      <c r="BH27" s="249" t="s">
        <v>81</v>
      </c>
      <c r="BI27" s="250"/>
      <c r="BJ27" s="250"/>
      <c r="BK27" s="250"/>
      <c r="BL27" s="250"/>
      <c r="BM27" s="250"/>
      <c r="BN27" s="250"/>
      <c r="BO27" s="251"/>
      <c r="BP27" s="255"/>
      <c r="BQ27" s="256"/>
      <c r="BR27" s="256"/>
      <c r="BS27" s="256"/>
      <c r="BT27" s="256"/>
      <c r="BU27" s="256"/>
      <c r="BV27" s="256"/>
      <c r="BW27" s="257"/>
      <c r="BX27" s="243">
        <f>'Таб.2 м.б'!BX27:CE28</f>
        <v>1648995</v>
      </c>
      <c r="BY27" s="244"/>
      <c r="BZ27" s="244"/>
      <c r="CA27" s="244"/>
      <c r="CB27" s="244"/>
      <c r="CC27" s="244"/>
      <c r="CD27" s="244"/>
      <c r="CE27" s="245"/>
      <c r="CF27" s="255"/>
      <c r="CG27" s="256"/>
      <c r="CH27" s="256"/>
      <c r="CI27" s="256"/>
      <c r="CJ27" s="256"/>
      <c r="CK27" s="256"/>
      <c r="CL27" s="256"/>
      <c r="CM27" s="261"/>
    </row>
    <row r="28" spans="1:91" s="9" customFormat="1" ht="12.75">
      <c r="A28" s="263" t="s">
        <v>87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38"/>
      <c r="S28" s="239"/>
      <c r="T28" s="239"/>
      <c r="U28" s="240"/>
      <c r="V28" s="242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  <c r="AI28" s="246"/>
      <c r="AJ28" s="247"/>
      <c r="AK28" s="247"/>
      <c r="AL28" s="247"/>
      <c r="AM28" s="247"/>
      <c r="AN28" s="247"/>
      <c r="AO28" s="247"/>
      <c r="AP28" s="247"/>
      <c r="AQ28" s="248"/>
      <c r="AR28" s="246"/>
      <c r="AS28" s="247"/>
      <c r="AT28" s="247"/>
      <c r="AU28" s="247"/>
      <c r="AV28" s="247"/>
      <c r="AW28" s="247"/>
      <c r="AX28" s="247"/>
      <c r="AY28" s="248"/>
      <c r="AZ28" s="252"/>
      <c r="BA28" s="253"/>
      <c r="BB28" s="253"/>
      <c r="BC28" s="253"/>
      <c r="BD28" s="253"/>
      <c r="BE28" s="253"/>
      <c r="BF28" s="253"/>
      <c r="BG28" s="254"/>
      <c r="BH28" s="252"/>
      <c r="BI28" s="253"/>
      <c r="BJ28" s="253"/>
      <c r="BK28" s="253"/>
      <c r="BL28" s="253"/>
      <c r="BM28" s="253"/>
      <c r="BN28" s="253"/>
      <c r="BO28" s="254"/>
      <c r="BP28" s="258"/>
      <c r="BQ28" s="259"/>
      <c r="BR28" s="259"/>
      <c r="BS28" s="259"/>
      <c r="BT28" s="259"/>
      <c r="BU28" s="259"/>
      <c r="BV28" s="259"/>
      <c r="BW28" s="260"/>
      <c r="BX28" s="246"/>
      <c r="BY28" s="247"/>
      <c r="BZ28" s="247"/>
      <c r="CA28" s="247"/>
      <c r="CB28" s="247"/>
      <c r="CC28" s="247"/>
      <c r="CD28" s="247"/>
      <c r="CE28" s="248"/>
      <c r="CF28" s="258"/>
      <c r="CG28" s="259"/>
      <c r="CH28" s="259"/>
      <c r="CI28" s="259"/>
      <c r="CJ28" s="259"/>
      <c r="CK28" s="259"/>
      <c r="CL28" s="259"/>
      <c r="CM28" s="262"/>
    </row>
    <row r="29" spans="1:91" s="9" customFormat="1" ht="12.75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R29" s="266"/>
      <c r="S29" s="267"/>
      <c r="T29" s="267"/>
      <c r="U29" s="268"/>
      <c r="V29" s="269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272"/>
      <c r="AJ29" s="273"/>
      <c r="AK29" s="273"/>
      <c r="AL29" s="273"/>
      <c r="AM29" s="273"/>
      <c r="AN29" s="273"/>
      <c r="AO29" s="273"/>
      <c r="AP29" s="273"/>
      <c r="AQ29" s="274"/>
      <c r="AR29" s="272"/>
      <c r="AS29" s="273"/>
      <c r="AT29" s="273"/>
      <c r="AU29" s="273"/>
      <c r="AV29" s="273"/>
      <c r="AW29" s="273"/>
      <c r="AX29" s="273"/>
      <c r="AY29" s="274"/>
      <c r="AZ29" s="272"/>
      <c r="BA29" s="273"/>
      <c r="BB29" s="273"/>
      <c r="BC29" s="273"/>
      <c r="BD29" s="273"/>
      <c r="BE29" s="273"/>
      <c r="BF29" s="273"/>
      <c r="BG29" s="274"/>
      <c r="BH29" s="272"/>
      <c r="BI29" s="273"/>
      <c r="BJ29" s="273"/>
      <c r="BK29" s="273"/>
      <c r="BL29" s="273"/>
      <c r="BM29" s="273"/>
      <c r="BN29" s="273"/>
      <c r="BO29" s="274"/>
      <c r="BP29" s="272"/>
      <c r="BQ29" s="273"/>
      <c r="BR29" s="273"/>
      <c r="BS29" s="273"/>
      <c r="BT29" s="273"/>
      <c r="BU29" s="273"/>
      <c r="BV29" s="273"/>
      <c r="BW29" s="274"/>
      <c r="BX29" s="272"/>
      <c r="BY29" s="273"/>
      <c r="BZ29" s="273"/>
      <c r="CA29" s="273"/>
      <c r="CB29" s="273"/>
      <c r="CC29" s="273"/>
      <c r="CD29" s="273"/>
      <c r="CE29" s="274"/>
      <c r="CF29" s="272"/>
      <c r="CG29" s="273"/>
      <c r="CH29" s="273"/>
      <c r="CI29" s="273"/>
      <c r="CJ29" s="273"/>
      <c r="CK29" s="273"/>
      <c r="CL29" s="273"/>
      <c r="CM29" s="275"/>
    </row>
    <row r="30" spans="1:91" s="9" customFormat="1" ht="12.75">
      <c r="A30" s="234" t="s">
        <v>89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 t="s">
        <v>86</v>
      </c>
      <c r="S30" s="236"/>
      <c r="T30" s="236"/>
      <c r="U30" s="237"/>
      <c r="V30" s="241" t="s">
        <v>370</v>
      </c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7"/>
      <c r="AI30" s="243">
        <f>AZ30+BH30</f>
        <v>900</v>
      </c>
      <c r="AJ30" s="250"/>
      <c r="AK30" s="250"/>
      <c r="AL30" s="250"/>
      <c r="AM30" s="250"/>
      <c r="AN30" s="250"/>
      <c r="AO30" s="250"/>
      <c r="AP30" s="250"/>
      <c r="AQ30" s="251"/>
      <c r="AR30" s="249">
        <f>'Таб.2 м.б'!AR30:AY31+'Таб.2 к.б '!AR30:AY31</f>
        <v>0</v>
      </c>
      <c r="AS30" s="250"/>
      <c r="AT30" s="250"/>
      <c r="AU30" s="250"/>
      <c r="AV30" s="250"/>
      <c r="AW30" s="250"/>
      <c r="AX30" s="250"/>
      <c r="AY30" s="251"/>
      <c r="AZ30" s="243">
        <f>'Таб.2 м.б'!AZ30:BG31</f>
        <v>900</v>
      </c>
      <c r="BA30" s="244"/>
      <c r="BB30" s="244"/>
      <c r="BC30" s="244"/>
      <c r="BD30" s="244"/>
      <c r="BE30" s="244"/>
      <c r="BF30" s="244"/>
      <c r="BG30" s="245"/>
      <c r="BH30" s="243"/>
      <c r="BI30" s="244"/>
      <c r="BJ30" s="244"/>
      <c r="BK30" s="244"/>
      <c r="BL30" s="244"/>
      <c r="BM30" s="244"/>
      <c r="BN30" s="244"/>
      <c r="BO30" s="245"/>
      <c r="BP30" s="249" t="s">
        <v>81</v>
      </c>
      <c r="BQ30" s="250"/>
      <c r="BR30" s="250"/>
      <c r="BS30" s="250"/>
      <c r="BT30" s="250"/>
      <c r="BU30" s="250"/>
      <c r="BV30" s="250"/>
      <c r="BW30" s="251"/>
      <c r="BX30" s="249" t="s">
        <v>81</v>
      </c>
      <c r="BY30" s="250"/>
      <c r="BZ30" s="250"/>
      <c r="CA30" s="250"/>
      <c r="CB30" s="250"/>
      <c r="CC30" s="250"/>
      <c r="CD30" s="250"/>
      <c r="CE30" s="251"/>
      <c r="CF30" s="249" t="s">
        <v>81</v>
      </c>
      <c r="CG30" s="250"/>
      <c r="CH30" s="250"/>
      <c r="CI30" s="250"/>
      <c r="CJ30" s="250"/>
      <c r="CK30" s="250"/>
      <c r="CL30" s="250"/>
      <c r="CM30" s="276"/>
    </row>
    <row r="31" spans="1:91" s="9" customFormat="1" ht="12.75">
      <c r="A31" s="263" t="s">
        <v>90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78"/>
      <c r="R31" s="238"/>
      <c r="S31" s="239"/>
      <c r="T31" s="239"/>
      <c r="U31" s="240"/>
      <c r="V31" s="242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40"/>
      <c r="AI31" s="252"/>
      <c r="AJ31" s="253"/>
      <c r="AK31" s="253"/>
      <c r="AL31" s="253"/>
      <c r="AM31" s="253"/>
      <c r="AN31" s="253"/>
      <c r="AO31" s="253"/>
      <c r="AP31" s="253"/>
      <c r="AQ31" s="254"/>
      <c r="AR31" s="252"/>
      <c r="AS31" s="253"/>
      <c r="AT31" s="253"/>
      <c r="AU31" s="253"/>
      <c r="AV31" s="253"/>
      <c r="AW31" s="253"/>
      <c r="AX31" s="253"/>
      <c r="AY31" s="254"/>
      <c r="AZ31" s="246"/>
      <c r="BA31" s="247"/>
      <c r="BB31" s="247"/>
      <c r="BC31" s="247"/>
      <c r="BD31" s="247"/>
      <c r="BE31" s="247"/>
      <c r="BF31" s="247"/>
      <c r="BG31" s="248"/>
      <c r="BH31" s="246"/>
      <c r="BI31" s="247"/>
      <c r="BJ31" s="247"/>
      <c r="BK31" s="247"/>
      <c r="BL31" s="247"/>
      <c r="BM31" s="247"/>
      <c r="BN31" s="247"/>
      <c r="BO31" s="248"/>
      <c r="BP31" s="252"/>
      <c r="BQ31" s="253"/>
      <c r="BR31" s="253"/>
      <c r="BS31" s="253"/>
      <c r="BT31" s="253"/>
      <c r="BU31" s="253"/>
      <c r="BV31" s="253"/>
      <c r="BW31" s="254"/>
      <c r="BX31" s="252"/>
      <c r="BY31" s="253"/>
      <c r="BZ31" s="253"/>
      <c r="CA31" s="253"/>
      <c r="CB31" s="253"/>
      <c r="CC31" s="253"/>
      <c r="CD31" s="253"/>
      <c r="CE31" s="254"/>
      <c r="CF31" s="252"/>
      <c r="CG31" s="253"/>
      <c r="CH31" s="253"/>
      <c r="CI31" s="253"/>
      <c r="CJ31" s="253"/>
      <c r="CK31" s="253"/>
      <c r="CL31" s="253"/>
      <c r="CM31" s="277"/>
    </row>
    <row r="32" spans="1:91" s="9" customFormat="1" ht="13.5" thickBot="1">
      <c r="A32" s="263" t="s">
        <v>91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6" t="s">
        <v>88</v>
      </c>
      <c r="S32" s="267"/>
      <c r="T32" s="267"/>
      <c r="U32" s="268"/>
      <c r="V32" s="269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  <c r="AI32" s="272"/>
      <c r="AJ32" s="273"/>
      <c r="AK32" s="273"/>
      <c r="AL32" s="273"/>
      <c r="AM32" s="273"/>
      <c r="AN32" s="273"/>
      <c r="AO32" s="273"/>
      <c r="AP32" s="273"/>
      <c r="AQ32" s="274"/>
      <c r="AR32" s="279" t="s">
        <v>81</v>
      </c>
      <c r="AS32" s="280"/>
      <c r="AT32" s="280"/>
      <c r="AU32" s="280"/>
      <c r="AV32" s="280"/>
      <c r="AW32" s="280"/>
      <c r="AX32" s="280"/>
      <c r="AY32" s="281"/>
      <c r="AZ32" s="279" t="s">
        <v>81</v>
      </c>
      <c r="BA32" s="280"/>
      <c r="BB32" s="280"/>
      <c r="BC32" s="280"/>
      <c r="BD32" s="280"/>
      <c r="BE32" s="280"/>
      <c r="BF32" s="280"/>
      <c r="BG32" s="281"/>
      <c r="BH32" s="279" t="s">
        <v>81</v>
      </c>
      <c r="BI32" s="280"/>
      <c r="BJ32" s="280"/>
      <c r="BK32" s="280"/>
      <c r="BL32" s="280"/>
      <c r="BM32" s="280"/>
      <c r="BN32" s="280"/>
      <c r="BO32" s="281"/>
      <c r="BP32" s="279" t="s">
        <v>81</v>
      </c>
      <c r="BQ32" s="280"/>
      <c r="BR32" s="280"/>
      <c r="BS32" s="280"/>
      <c r="BT32" s="280"/>
      <c r="BU32" s="280"/>
      <c r="BV32" s="280"/>
      <c r="BW32" s="281"/>
      <c r="BX32" s="272"/>
      <c r="BY32" s="273"/>
      <c r="BZ32" s="273"/>
      <c r="CA32" s="273"/>
      <c r="CB32" s="273"/>
      <c r="CC32" s="273"/>
      <c r="CD32" s="273"/>
      <c r="CE32" s="274"/>
      <c r="CF32" s="272"/>
      <c r="CG32" s="273"/>
      <c r="CH32" s="273"/>
      <c r="CI32" s="273"/>
      <c r="CJ32" s="273"/>
      <c r="CK32" s="273"/>
      <c r="CL32" s="273"/>
      <c r="CM32" s="275"/>
    </row>
    <row r="33" spans="1:91" s="9" customFormat="1" ht="13.5" thickBot="1">
      <c r="A33" s="282" t="s">
        <v>92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4" t="s">
        <v>254</v>
      </c>
      <c r="S33" s="285"/>
      <c r="T33" s="285"/>
      <c r="U33" s="286"/>
      <c r="V33" s="287" t="s">
        <v>81</v>
      </c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6"/>
      <c r="AI33" s="288">
        <f>AI35+AI41+AI55+AI59+AI69</f>
        <v>35644409.76</v>
      </c>
      <c r="AJ33" s="289"/>
      <c r="AK33" s="289"/>
      <c r="AL33" s="289"/>
      <c r="AM33" s="289"/>
      <c r="AN33" s="289"/>
      <c r="AO33" s="289"/>
      <c r="AP33" s="289"/>
      <c r="AQ33" s="290"/>
      <c r="AR33" s="288">
        <f>AR35+AR41+AR55+AR59+AR69</f>
        <v>33913560.76</v>
      </c>
      <c r="AS33" s="289"/>
      <c r="AT33" s="289"/>
      <c r="AU33" s="289"/>
      <c r="AV33" s="289"/>
      <c r="AW33" s="289"/>
      <c r="AX33" s="289"/>
      <c r="AY33" s="290"/>
      <c r="AZ33" s="288">
        <f>AZ35+AZ41+AZ55+AZ59+AZ69</f>
        <v>900</v>
      </c>
      <c r="BA33" s="289"/>
      <c r="BB33" s="289"/>
      <c r="BC33" s="289"/>
      <c r="BD33" s="289"/>
      <c r="BE33" s="289"/>
      <c r="BF33" s="289"/>
      <c r="BG33" s="290"/>
      <c r="BH33" s="288">
        <f>BH35+BH41+BH55+BH59+BH69</f>
        <v>0</v>
      </c>
      <c r="BI33" s="289"/>
      <c r="BJ33" s="289"/>
      <c r="BK33" s="289"/>
      <c r="BL33" s="289"/>
      <c r="BM33" s="289"/>
      <c r="BN33" s="289"/>
      <c r="BO33" s="290"/>
      <c r="BP33" s="288">
        <f>BP35+BP41+BP55+BP59+BP69</f>
        <v>0</v>
      </c>
      <c r="BQ33" s="289"/>
      <c r="BR33" s="289"/>
      <c r="BS33" s="289"/>
      <c r="BT33" s="289"/>
      <c r="BU33" s="289"/>
      <c r="BV33" s="289"/>
      <c r="BW33" s="290"/>
      <c r="BX33" s="288">
        <f>BX35+BX41+BX55+BX59+BX69</f>
        <v>1729949</v>
      </c>
      <c r="BY33" s="289"/>
      <c r="BZ33" s="289"/>
      <c r="CA33" s="289"/>
      <c r="CB33" s="289"/>
      <c r="CC33" s="289"/>
      <c r="CD33" s="289"/>
      <c r="CE33" s="290"/>
      <c r="CF33" s="288">
        <f>CF35+CF41+CF55+CF59+CF69</f>
        <v>0</v>
      </c>
      <c r="CG33" s="289"/>
      <c r="CH33" s="289"/>
      <c r="CI33" s="289"/>
      <c r="CJ33" s="289"/>
      <c r="CK33" s="289"/>
      <c r="CL33" s="289"/>
      <c r="CM33" s="290"/>
    </row>
    <row r="34" spans="1:91" s="9" customFormat="1" ht="12.75">
      <c r="A34" s="291" t="s">
        <v>93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27"/>
      <c r="AJ34" s="228"/>
      <c r="AK34" s="228"/>
      <c r="AL34" s="228"/>
      <c r="AM34" s="228"/>
      <c r="AN34" s="228"/>
      <c r="AO34" s="228"/>
      <c r="AP34" s="228"/>
      <c r="AQ34" s="229"/>
      <c r="AR34" s="227"/>
      <c r="AS34" s="228"/>
      <c r="AT34" s="228"/>
      <c r="AU34" s="228"/>
      <c r="AV34" s="228"/>
      <c r="AW34" s="228"/>
      <c r="AX34" s="228"/>
      <c r="AY34" s="229"/>
      <c r="AZ34" s="227"/>
      <c r="BA34" s="228"/>
      <c r="BB34" s="228"/>
      <c r="BC34" s="228"/>
      <c r="BD34" s="228"/>
      <c r="BE34" s="228"/>
      <c r="BF34" s="228"/>
      <c r="BG34" s="229"/>
      <c r="BH34" s="227"/>
      <c r="BI34" s="228"/>
      <c r="BJ34" s="228"/>
      <c r="BK34" s="228"/>
      <c r="BL34" s="228"/>
      <c r="BM34" s="228"/>
      <c r="BN34" s="228"/>
      <c r="BO34" s="229"/>
      <c r="BP34" s="227"/>
      <c r="BQ34" s="228"/>
      <c r="BR34" s="228"/>
      <c r="BS34" s="228"/>
      <c r="BT34" s="228"/>
      <c r="BU34" s="228"/>
      <c r="BV34" s="228"/>
      <c r="BW34" s="229"/>
      <c r="BX34" s="227"/>
      <c r="BY34" s="228"/>
      <c r="BZ34" s="228"/>
      <c r="CA34" s="228"/>
      <c r="CB34" s="228"/>
      <c r="CC34" s="228"/>
      <c r="CD34" s="228"/>
      <c r="CE34" s="229"/>
      <c r="CF34" s="227"/>
      <c r="CG34" s="228"/>
      <c r="CH34" s="228"/>
      <c r="CI34" s="228"/>
      <c r="CJ34" s="228"/>
      <c r="CK34" s="228"/>
      <c r="CL34" s="228"/>
      <c r="CM34" s="292"/>
    </row>
    <row r="35" spans="1:91" s="9" customFormat="1" ht="36" customHeight="1">
      <c r="A35" s="293" t="s">
        <v>253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4"/>
      <c r="S35" s="295"/>
      <c r="T35" s="295"/>
      <c r="U35" s="296"/>
      <c r="V35" s="297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6"/>
      <c r="AI35" s="298">
        <f>AI37+AI38+AI39+AI40</f>
        <v>31852710.71</v>
      </c>
      <c r="AJ35" s="299"/>
      <c r="AK35" s="299"/>
      <c r="AL35" s="299"/>
      <c r="AM35" s="299"/>
      <c r="AN35" s="299"/>
      <c r="AO35" s="299"/>
      <c r="AP35" s="299"/>
      <c r="AQ35" s="300"/>
      <c r="AR35" s="298">
        <f>AR37+AR38+AR39+AR40</f>
        <v>31852710.71</v>
      </c>
      <c r="AS35" s="299"/>
      <c r="AT35" s="299"/>
      <c r="AU35" s="299"/>
      <c r="AV35" s="299"/>
      <c r="AW35" s="299"/>
      <c r="AX35" s="299"/>
      <c r="AY35" s="300"/>
      <c r="AZ35" s="298">
        <f>AZ37+AZ38+AZ39</f>
        <v>0</v>
      </c>
      <c r="BA35" s="299"/>
      <c r="BB35" s="299"/>
      <c r="BC35" s="299"/>
      <c r="BD35" s="299"/>
      <c r="BE35" s="299"/>
      <c r="BF35" s="299"/>
      <c r="BG35" s="300"/>
      <c r="BH35" s="298">
        <f>BH37+BH38+BH39</f>
        <v>0</v>
      </c>
      <c r="BI35" s="299"/>
      <c r="BJ35" s="299"/>
      <c r="BK35" s="299"/>
      <c r="BL35" s="299"/>
      <c r="BM35" s="299"/>
      <c r="BN35" s="299"/>
      <c r="BO35" s="300"/>
      <c r="BP35" s="298">
        <f>BP37+BP38+BP39</f>
        <v>0</v>
      </c>
      <c r="BQ35" s="299"/>
      <c r="BR35" s="299"/>
      <c r="BS35" s="299"/>
      <c r="BT35" s="299"/>
      <c r="BU35" s="299"/>
      <c r="BV35" s="299"/>
      <c r="BW35" s="300"/>
      <c r="BX35" s="298">
        <f>BX37+BX38+BX39+BX40</f>
        <v>0</v>
      </c>
      <c r="BY35" s="299"/>
      <c r="BZ35" s="299"/>
      <c r="CA35" s="299"/>
      <c r="CB35" s="299"/>
      <c r="CC35" s="299"/>
      <c r="CD35" s="299"/>
      <c r="CE35" s="300"/>
      <c r="CF35" s="298">
        <f>CF37+CF38+CF39</f>
        <v>0</v>
      </c>
      <c r="CG35" s="299"/>
      <c r="CH35" s="299"/>
      <c r="CI35" s="299"/>
      <c r="CJ35" s="299"/>
      <c r="CK35" s="299"/>
      <c r="CL35" s="299"/>
      <c r="CM35" s="300"/>
    </row>
    <row r="36" spans="1:91" s="9" customFormat="1" ht="12.75">
      <c r="A36" s="301" t="s">
        <v>65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235"/>
      <c r="S36" s="236"/>
      <c r="T36" s="236"/>
      <c r="U36" s="237"/>
      <c r="V36" s="241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7"/>
      <c r="AI36" s="243"/>
      <c r="AJ36" s="244"/>
      <c r="AK36" s="244"/>
      <c r="AL36" s="244"/>
      <c r="AM36" s="244"/>
      <c r="AN36" s="244"/>
      <c r="AO36" s="244"/>
      <c r="AP36" s="244"/>
      <c r="AQ36" s="245"/>
      <c r="AR36" s="243"/>
      <c r="AS36" s="244"/>
      <c r="AT36" s="244"/>
      <c r="AU36" s="244"/>
      <c r="AV36" s="244"/>
      <c r="AW36" s="244"/>
      <c r="AX36" s="244"/>
      <c r="AY36" s="245"/>
      <c r="AZ36" s="243"/>
      <c r="BA36" s="244"/>
      <c r="BB36" s="244"/>
      <c r="BC36" s="244"/>
      <c r="BD36" s="244"/>
      <c r="BE36" s="244"/>
      <c r="BF36" s="244"/>
      <c r="BG36" s="245"/>
      <c r="BH36" s="243"/>
      <c r="BI36" s="244"/>
      <c r="BJ36" s="244"/>
      <c r="BK36" s="244"/>
      <c r="BL36" s="244"/>
      <c r="BM36" s="244"/>
      <c r="BN36" s="244"/>
      <c r="BO36" s="245"/>
      <c r="BP36" s="243"/>
      <c r="BQ36" s="244"/>
      <c r="BR36" s="244"/>
      <c r="BS36" s="244"/>
      <c r="BT36" s="244"/>
      <c r="BU36" s="244"/>
      <c r="BV36" s="244"/>
      <c r="BW36" s="245"/>
      <c r="BX36" s="243"/>
      <c r="BY36" s="244"/>
      <c r="BZ36" s="244"/>
      <c r="CA36" s="244"/>
      <c r="CB36" s="244"/>
      <c r="CC36" s="244"/>
      <c r="CD36" s="244"/>
      <c r="CE36" s="245"/>
      <c r="CF36" s="243"/>
      <c r="CG36" s="244"/>
      <c r="CH36" s="244"/>
      <c r="CI36" s="244"/>
      <c r="CJ36" s="244"/>
      <c r="CK36" s="244"/>
      <c r="CL36" s="244"/>
      <c r="CM36" s="302"/>
    </row>
    <row r="37" spans="1:91" s="9" customFormat="1" ht="12.75">
      <c r="A37" s="303" t="s">
        <v>240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235" t="s">
        <v>255</v>
      </c>
      <c r="S37" s="236"/>
      <c r="T37" s="236"/>
      <c r="U37" s="237"/>
      <c r="V37" s="241" t="s">
        <v>94</v>
      </c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7"/>
      <c r="AI37" s="243">
        <f>AR37+AZ37+BH37+BP37+BX37+CF37</f>
        <v>24545283.11</v>
      </c>
      <c r="AJ37" s="244"/>
      <c r="AK37" s="244"/>
      <c r="AL37" s="244"/>
      <c r="AM37" s="244"/>
      <c r="AN37" s="244"/>
      <c r="AO37" s="244"/>
      <c r="AP37" s="244"/>
      <c r="AQ37" s="245"/>
      <c r="AR37" s="243">
        <f>'Таб.2 м.б'!AR37:AY37+'Таб.2 к.б '!AR37:AY37</f>
        <v>24545283.11</v>
      </c>
      <c r="AS37" s="244"/>
      <c r="AT37" s="244"/>
      <c r="AU37" s="244"/>
      <c r="AV37" s="244"/>
      <c r="AW37" s="244"/>
      <c r="AX37" s="244"/>
      <c r="AY37" s="245"/>
      <c r="AZ37" s="243"/>
      <c r="BA37" s="244"/>
      <c r="BB37" s="244"/>
      <c r="BC37" s="244"/>
      <c r="BD37" s="244"/>
      <c r="BE37" s="244"/>
      <c r="BF37" s="244"/>
      <c r="BG37" s="245"/>
      <c r="BH37" s="243"/>
      <c r="BI37" s="244"/>
      <c r="BJ37" s="244"/>
      <c r="BK37" s="244"/>
      <c r="BL37" s="244"/>
      <c r="BM37" s="244"/>
      <c r="BN37" s="244"/>
      <c r="BO37" s="245"/>
      <c r="BP37" s="243"/>
      <c r="BQ37" s="244"/>
      <c r="BR37" s="244"/>
      <c r="BS37" s="244"/>
      <c r="BT37" s="244"/>
      <c r="BU37" s="244"/>
      <c r="BV37" s="244"/>
      <c r="BW37" s="245"/>
      <c r="BX37" s="243"/>
      <c r="BY37" s="244"/>
      <c r="BZ37" s="244"/>
      <c r="CA37" s="244"/>
      <c r="CB37" s="244"/>
      <c r="CC37" s="244"/>
      <c r="CD37" s="244"/>
      <c r="CE37" s="245"/>
      <c r="CF37" s="243"/>
      <c r="CG37" s="244"/>
      <c r="CH37" s="244"/>
      <c r="CI37" s="244"/>
      <c r="CJ37" s="244"/>
      <c r="CK37" s="244"/>
      <c r="CL37" s="244"/>
      <c r="CM37" s="302"/>
    </row>
    <row r="38" spans="1:91" s="9" customFormat="1" ht="12.75">
      <c r="A38" s="303" t="s">
        <v>241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235" t="s">
        <v>256</v>
      </c>
      <c r="S38" s="236"/>
      <c r="T38" s="236"/>
      <c r="U38" s="237"/>
      <c r="V38" s="241" t="s">
        <v>257</v>
      </c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7"/>
      <c r="AI38" s="243">
        <f>AR38+AZ38+BH38+BP38+BX38+CF38</f>
        <v>0</v>
      </c>
      <c r="AJ38" s="244"/>
      <c r="AK38" s="244"/>
      <c r="AL38" s="244"/>
      <c r="AM38" s="244"/>
      <c r="AN38" s="244"/>
      <c r="AO38" s="244"/>
      <c r="AP38" s="244"/>
      <c r="AQ38" s="245"/>
      <c r="AR38" s="243">
        <f>'Таб.2 м.б'!AR38:AY38+'Таб.2 к.б '!AR38:AY38</f>
        <v>0</v>
      </c>
      <c r="AS38" s="244"/>
      <c r="AT38" s="244"/>
      <c r="AU38" s="244"/>
      <c r="AV38" s="244"/>
      <c r="AW38" s="244"/>
      <c r="AX38" s="244"/>
      <c r="AY38" s="245"/>
      <c r="AZ38" s="243">
        <f>'Таб.2 м.б'!AZ38:BG38</f>
        <v>0</v>
      </c>
      <c r="BA38" s="244"/>
      <c r="BB38" s="244"/>
      <c r="BC38" s="244"/>
      <c r="BD38" s="244"/>
      <c r="BE38" s="244"/>
      <c r="BF38" s="244"/>
      <c r="BG38" s="245"/>
      <c r="BH38" s="243"/>
      <c r="BI38" s="244"/>
      <c r="BJ38" s="244"/>
      <c r="BK38" s="244"/>
      <c r="BL38" s="244"/>
      <c r="BM38" s="244"/>
      <c r="BN38" s="244"/>
      <c r="BO38" s="245"/>
      <c r="BP38" s="243"/>
      <c r="BQ38" s="244"/>
      <c r="BR38" s="244"/>
      <c r="BS38" s="244"/>
      <c r="BT38" s="244"/>
      <c r="BU38" s="244"/>
      <c r="BV38" s="244"/>
      <c r="BW38" s="245"/>
      <c r="BX38" s="243"/>
      <c r="BY38" s="244"/>
      <c r="BZ38" s="244"/>
      <c r="CA38" s="244"/>
      <c r="CB38" s="244"/>
      <c r="CC38" s="244"/>
      <c r="CD38" s="244"/>
      <c r="CE38" s="245"/>
      <c r="CF38" s="243"/>
      <c r="CG38" s="244"/>
      <c r="CH38" s="244"/>
      <c r="CI38" s="244"/>
      <c r="CJ38" s="244"/>
      <c r="CK38" s="244"/>
      <c r="CL38" s="244"/>
      <c r="CM38" s="302"/>
    </row>
    <row r="39" spans="1:91" s="9" customFormat="1" ht="24.75" customHeight="1">
      <c r="A39" s="304" t="s">
        <v>242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5" t="s">
        <v>258</v>
      </c>
      <c r="S39" s="305"/>
      <c r="T39" s="305"/>
      <c r="U39" s="305"/>
      <c r="V39" s="305" t="s">
        <v>259</v>
      </c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243">
        <f>AR39+AZ39+BH39+BP39+BX39+CF39</f>
        <v>7307427.600000001</v>
      </c>
      <c r="AJ39" s="244"/>
      <c r="AK39" s="244"/>
      <c r="AL39" s="244"/>
      <c r="AM39" s="244"/>
      <c r="AN39" s="244"/>
      <c r="AO39" s="244"/>
      <c r="AP39" s="244"/>
      <c r="AQ39" s="245"/>
      <c r="AR39" s="306">
        <f>'Таб.2 м.б'!AR39:AY39+'Таб.2 к.б '!AR39:AY39</f>
        <v>7307427.600000001</v>
      </c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</row>
    <row r="40" spans="1:91" s="9" customFormat="1" ht="27.75" customHeight="1">
      <c r="A40" s="304" t="s">
        <v>323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5" t="s">
        <v>256</v>
      </c>
      <c r="S40" s="305"/>
      <c r="T40" s="305"/>
      <c r="U40" s="305"/>
      <c r="V40" s="305" t="s">
        <v>322</v>
      </c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243">
        <f>AR40+AZ40+BH40+BP40+BX40+CF40</f>
        <v>0</v>
      </c>
      <c r="AJ40" s="244"/>
      <c r="AK40" s="244"/>
      <c r="AL40" s="244"/>
      <c r="AM40" s="244"/>
      <c r="AN40" s="244"/>
      <c r="AO40" s="244"/>
      <c r="AP40" s="244"/>
      <c r="AQ40" s="245"/>
      <c r="AR40" s="306">
        <f>'Таб.2 м.б'!AR40:AY40+'Таб.2 к.б '!AR40:AY40</f>
        <v>0</v>
      </c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</row>
    <row r="41" spans="1:91" s="9" customFormat="1" ht="12.75">
      <c r="A41" s="307" t="s">
        <v>243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294"/>
      <c r="S41" s="295"/>
      <c r="T41" s="295"/>
      <c r="U41" s="296"/>
      <c r="V41" s="297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6"/>
      <c r="AI41" s="308">
        <f>AI43+AI44+AI46+AI49+AI51+AI45+AI48+AI50+AI47+AI53+AI52+AI54</f>
        <v>1348272.82</v>
      </c>
      <c r="AJ41" s="308"/>
      <c r="AK41" s="308"/>
      <c r="AL41" s="308"/>
      <c r="AM41" s="308"/>
      <c r="AN41" s="308"/>
      <c r="AO41" s="308"/>
      <c r="AP41" s="308"/>
      <c r="AQ41" s="308"/>
      <c r="AR41" s="298">
        <f>AR43+AR44+AR46+AR49+AR51+AR45+AR48+AR50+AR54</f>
        <v>1348272.82</v>
      </c>
      <c r="AS41" s="299"/>
      <c r="AT41" s="299"/>
      <c r="AU41" s="299"/>
      <c r="AV41" s="299"/>
      <c r="AW41" s="299"/>
      <c r="AX41" s="299"/>
      <c r="AY41" s="300"/>
      <c r="AZ41" s="298">
        <f>AZ43+AZ44+AZ46+AZ49+AZ51+AZ45+AZ48+AZ50</f>
        <v>0</v>
      </c>
      <c r="BA41" s="299"/>
      <c r="BB41" s="299"/>
      <c r="BC41" s="299"/>
      <c r="BD41" s="299"/>
      <c r="BE41" s="299"/>
      <c r="BF41" s="299"/>
      <c r="BG41" s="300"/>
      <c r="BH41" s="298">
        <f>BH43+BH44+BH46+BH49+BH51+BH45+BH48+BH50</f>
        <v>0</v>
      </c>
      <c r="BI41" s="299"/>
      <c r="BJ41" s="299"/>
      <c r="BK41" s="299"/>
      <c r="BL41" s="299"/>
      <c r="BM41" s="299"/>
      <c r="BN41" s="299"/>
      <c r="BO41" s="300"/>
      <c r="BP41" s="298">
        <f>BP43+BP44+BP46+BP49+BP51+BP45+BP48+BP50</f>
        <v>0</v>
      </c>
      <c r="BQ41" s="299"/>
      <c r="BR41" s="299"/>
      <c r="BS41" s="299"/>
      <c r="BT41" s="299"/>
      <c r="BU41" s="299"/>
      <c r="BV41" s="299"/>
      <c r="BW41" s="300"/>
      <c r="BX41" s="298">
        <f>BX43+BX44+BX46+BX49+BX51+BX45+BX48+BX50</f>
        <v>0</v>
      </c>
      <c r="BY41" s="299"/>
      <c r="BZ41" s="299"/>
      <c r="CA41" s="299"/>
      <c r="CB41" s="299"/>
      <c r="CC41" s="299"/>
      <c r="CD41" s="299"/>
      <c r="CE41" s="300"/>
      <c r="CF41" s="298">
        <f>CF43+CF44+CF46+CF49+CF51+CF45+CF48+CF50</f>
        <v>0</v>
      </c>
      <c r="CG41" s="299"/>
      <c r="CH41" s="299"/>
      <c r="CI41" s="299"/>
      <c r="CJ41" s="299"/>
      <c r="CK41" s="299"/>
      <c r="CL41" s="299"/>
      <c r="CM41" s="300"/>
    </row>
    <row r="42" spans="1:91" s="9" customFormat="1" ht="12.75">
      <c r="A42" s="264" t="s">
        <v>65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6"/>
      <c r="S42" s="267"/>
      <c r="T42" s="267"/>
      <c r="U42" s="268"/>
      <c r="V42" s="269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1"/>
      <c r="AI42" s="309"/>
      <c r="AJ42" s="310"/>
      <c r="AK42" s="310"/>
      <c r="AL42" s="310"/>
      <c r="AM42" s="310"/>
      <c r="AN42" s="310"/>
      <c r="AO42" s="310"/>
      <c r="AP42" s="310"/>
      <c r="AQ42" s="311"/>
      <c r="AR42" s="309"/>
      <c r="AS42" s="310"/>
      <c r="AT42" s="310"/>
      <c r="AU42" s="310"/>
      <c r="AV42" s="310"/>
      <c r="AW42" s="310"/>
      <c r="AX42" s="310"/>
      <c r="AY42" s="311"/>
      <c r="AZ42" s="309"/>
      <c r="BA42" s="310"/>
      <c r="BB42" s="310"/>
      <c r="BC42" s="310"/>
      <c r="BD42" s="310"/>
      <c r="BE42" s="310"/>
      <c r="BF42" s="310"/>
      <c r="BG42" s="311"/>
      <c r="BH42" s="309"/>
      <c r="BI42" s="310"/>
      <c r="BJ42" s="310"/>
      <c r="BK42" s="310"/>
      <c r="BL42" s="310"/>
      <c r="BM42" s="310"/>
      <c r="BN42" s="310"/>
      <c r="BO42" s="311"/>
      <c r="BP42" s="309"/>
      <c r="BQ42" s="310"/>
      <c r="BR42" s="310"/>
      <c r="BS42" s="310"/>
      <c r="BT42" s="310"/>
      <c r="BU42" s="310"/>
      <c r="BV42" s="310"/>
      <c r="BW42" s="311"/>
      <c r="BX42" s="309"/>
      <c r="BY42" s="310"/>
      <c r="BZ42" s="310"/>
      <c r="CA42" s="310"/>
      <c r="CB42" s="310"/>
      <c r="CC42" s="310"/>
      <c r="CD42" s="310"/>
      <c r="CE42" s="311"/>
      <c r="CF42" s="309"/>
      <c r="CG42" s="310"/>
      <c r="CH42" s="310"/>
      <c r="CI42" s="310"/>
      <c r="CJ42" s="310"/>
      <c r="CK42" s="310"/>
      <c r="CL42" s="310"/>
      <c r="CM42" s="312"/>
    </row>
    <row r="43" spans="1:91" s="9" customFormat="1" ht="12.75">
      <c r="A43" s="303" t="s">
        <v>244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235" t="s">
        <v>260</v>
      </c>
      <c r="S43" s="236"/>
      <c r="T43" s="236"/>
      <c r="U43" s="237"/>
      <c r="V43" s="241" t="s">
        <v>261</v>
      </c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7"/>
      <c r="AI43" s="243">
        <f>AR43+AZ43+BH43+BP43+BX43+CF43</f>
        <v>5700</v>
      </c>
      <c r="AJ43" s="244"/>
      <c r="AK43" s="244"/>
      <c r="AL43" s="244"/>
      <c r="AM43" s="244"/>
      <c r="AN43" s="244"/>
      <c r="AO43" s="244"/>
      <c r="AP43" s="244"/>
      <c r="AQ43" s="245"/>
      <c r="AR43" s="243">
        <f>'Таб.2 м.б'!AR43:AY43+'Таб.2 к.б '!AR43:AY43</f>
        <v>5700</v>
      </c>
      <c r="AS43" s="244"/>
      <c r="AT43" s="244"/>
      <c r="AU43" s="244"/>
      <c r="AV43" s="244"/>
      <c r="AW43" s="244"/>
      <c r="AX43" s="244"/>
      <c r="AY43" s="245"/>
      <c r="AZ43" s="243"/>
      <c r="BA43" s="244"/>
      <c r="BB43" s="244"/>
      <c r="BC43" s="244"/>
      <c r="BD43" s="244"/>
      <c r="BE43" s="244"/>
      <c r="BF43" s="244"/>
      <c r="BG43" s="245"/>
      <c r="BH43" s="243"/>
      <c r="BI43" s="244"/>
      <c r="BJ43" s="244"/>
      <c r="BK43" s="244"/>
      <c r="BL43" s="244"/>
      <c r="BM43" s="244"/>
      <c r="BN43" s="244"/>
      <c r="BO43" s="245"/>
      <c r="BP43" s="243"/>
      <c r="BQ43" s="244"/>
      <c r="BR43" s="244"/>
      <c r="BS43" s="244"/>
      <c r="BT43" s="244"/>
      <c r="BU43" s="244"/>
      <c r="BV43" s="244"/>
      <c r="BW43" s="245"/>
      <c r="BX43" s="243"/>
      <c r="BY43" s="244"/>
      <c r="BZ43" s="244"/>
      <c r="CA43" s="244"/>
      <c r="CB43" s="244"/>
      <c r="CC43" s="244"/>
      <c r="CD43" s="244"/>
      <c r="CE43" s="245"/>
      <c r="CF43" s="243"/>
      <c r="CG43" s="244"/>
      <c r="CH43" s="244"/>
      <c r="CI43" s="244"/>
      <c r="CJ43" s="244"/>
      <c r="CK43" s="244"/>
      <c r="CL43" s="244"/>
      <c r="CM43" s="302"/>
    </row>
    <row r="44" spans="1:91" s="9" customFormat="1" ht="15" customHeight="1">
      <c r="A44" s="304" t="s">
        <v>245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235" t="s">
        <v>256</v>
      </c>
      <c r="S44" s="236"/>
      <c r="T44" s="236"/>
      <c r="U44" s="237"/>
      <c r="V44" s="305" t="s">
        <v>262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243">
        <f aca="true" t="shared" si="0" ref="AI44:AI49">AR44+AZ44+BH44+BP44+BX44+CF44</f>
        <v>0</v>
      </c>
      <c r="AJ44" s="244"/>
      <c r="AK44" s="244"/>
      <c r="AL44" s="244"/>
      <c r="AM44" s="244"/>
      <c r="AN44" s="244"/>
      <c r="AO44" s="244"/>
      <c r="AP44" s="244"/>
      <c r="AQ44" s="245"/>
      <c r="AR44" s="306">
        <f>'Таб.2 м.б'!AR44:AY44+'Таб.2 к.б '!AR44:AY44</f>
        <v>0</v>
      </c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</row>
    <row r="45" spans="1:91" s="9" customFormat="1" ht="15" customHeight="1">
      <c r="A45" s="304" t="s">
        <v>245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235" t="s">
        <v>260</v>
      </c>
      <c r="S45" s="236"/>
      <c r="T45" s="236"/>
      <c r="U45" s="237"/>
      <c r="V45" s="305" t="s">
        <v>262</v>
      </c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243">
        <f>AR45+AZ45+BH45+BP45+BX45+CF45</f>
        <v>16405.08</v>
      </c>
      <c r="AJ45" s="244"/>
      <c r="AK45" s="244"/>
      <c r="AL45" s="244"/>
      <c r="AM45" s="244"/>
      <c r="AN45" s="244"/>
      <c r="AO45" s="244"/>
      <c r="AP45" s="244"/>
      <c r="AQ45" s="245"/>
      <c r="AR45" s="306">
        <f>'Таб.2 м.б'!AR45:AY45+'Таб.2 к.б '!AR45:AY45</f>
        <v>16405.08</v>
      </c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</row>
    <row r="46" spans="1:91" s="9" customFormat="1" ht="12.75">
      <c r="A46" s="313" t="s">
        <v>246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5" t="s">
        <v>260</v>
      </c>
      <c r="S46" s="236"/>
      <c r="T46" s="236"/>
      <c r="U46" s="237"/>
      <c r="V46" s="305" t="s">
        <v>263</v>
      </c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243">
        <f>AR46+AZ46+BH46+BP46+BX46+CF46</f>
        <v>375357.29</v>
      </c>
      <c r="AJ46" s="244"/>
      <c r="AK46" s="244"/>
      <c r="AL46" s="244"/>
      <c r="AM46" s="244"/>
      <c r="AN46" s="244"/>
      <c r="AO46" s="244"/>
      <c r="AP46" s="244"/>
      <c r="AQ46" s="245"/>
      <c r="AR46" s="306">
        <f>'Таб.2 м.б'!AR46:AY46+'Таб.2 к.б '!AR46:AY46</f>
        <v>375357.29</v>
      </c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</row>
    <row r="47" spans="1:91" s="9" customFormat="1" ht="22.5" customHeight="1">
      <c r="A47" s="304" t="s">
        <v>324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235" t="s">
        <v>260</v>
      </c>
      <c r="S47" s="236"/>
      <c r="T47" s="236"/>
      <c r="U47" s="237"/>
      <c r="V47" s="305" t="s">
        <v>325</v>
      </c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243">
        <f t="shared" si="0"/>
        <v>0</v>
      </c>
      <c r="AJ47" s="244"/>
      <c r="AK47" s="244"/>
      <c r="AL47" s="244"/>
      <c r="AM47" s="244"/>
      <c r="AN47" s="244"/>
      <c r="AO47" s="244"/>
      <c r="AP47" s="244"/>
      <c r="AQ47" s="245"/>
      <c r="AR47" s="306">
        <f>'Таб.2 м.б'!AR47:AY47+'Таб.2 к.б '!AR47:AY47</f>
        <v>0</v>
      </c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</row>
    <row r="48" spans="1:91" s="9" customFormat="1" ht="25.5" customHeight="1">
      <c r="A48" s="304" t="s">
        <v>247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235" t="s">
        <v>273</v>
      </c>
      <c r="S48" s="236"/>
      <c r="T48" s="236"/>
      <c r="U48" s="237"/>
      <c r="V48" s="305" t="s">
        <v>264</v>
      </c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243">
        <f>AR48+AZ48+BH48+BP48+BX48+CF48</f>
        <v>0</v>
      </c>
      <c r="AJ48" s="244"/>
      <c r="AK48" s="244"/>
      <c r="AL48" s="244"/>
      <c r="AM48" s="244"/>
      <c r="AN48" s="244"/>
      <c r="AO48" s="244"/>
      <c r="AP48" s="244"/>
      <c r="AQ48" s="245"/>
      <c r="AR48" s="306">
        <f>'Таб.2 м.б'!AR48:AY48+'Таб.2 к.б '!AR48:AY48</f>
        <v>0</v>
      </c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</row>
    <row r="49" spans="1:91" s="9" customFormat="1" ht="25.5" customHeight="1">
      <c r="A49" s="304" t="s">
        <v>247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235" t="s">
        <v>260</v>
      </c>
      <c r="S49" s="236"/>
      <c r="T49" s="236"/>
      <c r="U49" s="237"/>
      <c r="V49" s="305" t="s">
        <v>264</v>
      </c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243">
        <f t="shared" si="0"/>
        <v>37758.12</v>
      </c>
      <c r="AJ49" s="244"/>
      <c r="AK49" s="244"/>
      <c r="AL49" s="244"/>
      <c r="AM49" s="244"/>
      <c r="AN49" s="244"/>
      <c r="AO49" s="244"/>
      <c r="AP49" s="244"/>
      <c r="AQ49" s="245"/>
      <c r="AR49" s="306">
        <f>'Таб.2 м.б'!AR49:AY49+'Таб.2 к.б '!AR49:AY49</f>
        <v>37758.12</v>
      </c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</row>
    <row r="50" spans="1:91" s="9" customFormat="1" ht="15" customHeight="1">
      <c r="A50" s="304" t="s">
        <v>248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235" t="s">
        <v>273</v>
      </c>
      <c r="S50" s="236"/>
      <c r="T50" s="236"/>
      <c r="U50" s="237"/>
      <c r="V50" s="305" t="s">
        <v>265</v>
      </c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243">
        <f aca="true" t="shared" si="1" ref="AI50:AI58">AR50+AZ50+BH50+BP50+BX50+CF50</f>
        <v>0</v>
      </c>
      <c r="AJ50" s="244"/>
      <c r="AK50" s="244"/>
      <c r="AL50" s="244"/>
      <c r="AM50" s="244"/>
      <c r="AN50" s="244"/>
      <c r="AO50" s="244"/>
      <c r="AP50" s="244"/>
      <c r="AQ50" s="245"/>
      <c r="AR50" s="306">
        <f>'Таб.2 м.б'!AR50:AY50+'Таб.2 к.б '!AR50:AY50</f>
        <v>0</v>
      </c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</row>
    <row r="51" spans="1:91" s="9" customFormat="1" ht="15" customHeight="1">
      <c r="A51" s="304" t="s">
        <v>248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235" t="s">
        <v>260</v>
      </c>
      <c r="S51" s="236"/>
      <c r="T51" s="236"/>
      <c r="U51" s="237"/>
      <c r="V51" s="305" t="s">
        <v>265</v>
      </c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243">
        <f t="shared" si="1"/>
        <v>898092.68</v>
      </c>
      <c r="AJ51" s="244"/>
      <c r="AK51" s="244"/>
      <c r="AL51" s="244"/>
      <c r="AM51" s="244"/>
      <c r="AN51" s="244"/>
      <c r="AO51" s="244"/>
      <c r="AP51" s="244"/>
      <c r="AQ51" s="245"/>
      <c r="AR51" s="306">
        <f>'Таб.2 м.б'!AR51:AY51+'Таб.2 к.б '!AR51:AY51</f>
        <v>898092.68</v>
      </c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</row>
    <row r="52" spans="1:91" s="9" customFormat="1" ht="15" customHeight="1">
      <c r="A52" s="314" t="s">
        <v>326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235" t="s">
        <v>260</v>
      </c>
      <c r="S52" s="236"/>
      <c r="T52" s="236"/>
      <c r="U52" s="237"/>
      <c r="V52" s="305" t="s">
        <v>327</v>
      </c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243">
        <f t="shared" si="1"/>
        <v>0</v>
      </c>
      <c r="AJ52" s="244"/>
      <c r="AK52" s="244"/>
      <c r="AL52" s="244"/>
      <c r="AM52" s="244"/>
      <c r="AN52" s="244"/>
      <c r="AO52" s="244"/>
      <c r="AP52" s="244"/>
      <c r="AQ52" s="245"/>
      <c r="AR52" s="306">
        <f>'Таб.2 к.б '!AR52:AY52+'Таб.2 к.б '!AR52:AY52</f>
        <v>0</v>
      </c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</row>
    <row r="53" spans="1:91" s="9" customFormat="1" ht="28.5" customHeight="1">
      <c r="A53" s="314" t="s">
        <v>328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235" t="s">
        <v>273</v>
      </c>
      <c r="S53" s="236"/>
      <c r="T53" s="236"/>
      <c r="U53" s="237"/>
      <c r="V53" s="305" t="s">
        <v>320</v>
      </c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243">
        <f t="shared" si="1"/>
        <v>0</v>
      </c>
      <c r="AJ53" s="244"/>
      <c r="AK53" s="244"/>
      <c r="AL53" s="244"/>
      <c r="AM53" s="244"/>
      <c r="AN53" s="244"/>
      <c r="AO53" s="244"/>
      <c r="AP53" s="244"/>
      <c r="AQ53" s="245"/>
      <c r="AR53" s="306">
        <f>'Таб.2 м.б'!AR53:AY53+'Таб.2 к.б '!AR53:AY53</f>
        <v>0</v>
      </c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</row>
    <row r="54" spans="1:91" s="9" customFormat="1" ht="29.25" customHeight="1">
      <c r="A54" s="314" t="s">
        <v>328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235" t="s">
        <v>260</v>
      </c>
      <c r="S54" s="236"/>
      <c r="T54" s="236"/>
      <c r="U54" s="237"/>
      <c r="V54" s="305" t="s">
        <v>320</v>
      </c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243">
        <f t="shared" si="1"/>
        <v>14959.65</v>
      </c>
      <c r="AJ54" s="244"/>
      <c r="AK54" s="244"/>
      <c r="AL54" s="244"/>
      <c r="AM54" s="244"/>
      <c r="AN54" s="244"/>
      <c r="AO54" s="244"/>
      <c r="AP54" s="244"/>
      <c r="AQ54" s="245"/>
      <c r="AR54" s="306">
        <f>'Таб.2 м.б'!AR54:AY54+'Таб.2 к.б '!AR54:AY54</f>
        <v>14959.65</v>
      </c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</row>
    <row r="55" spans="1:91" s="9" customFormat="1" ht="27.75" customHeight="1">
      <c r="A55" s="314" t="s">
        <v>329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5"/>
      <c r="S55" s="315"/>
      <c r="T55" s="315"/>
      <c r="U55" s="315"/>
      <c r="V55" s="315" t="s">
        <v>330</v>
      </c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08">
        <f>AR55+AZ55+BH55+BP55+BX55+CF55</f>
        <v>113796.83</v>
      </c>
      <c r="AJ55" s="308"/>
      <c r="AK55" s="308"/>
      <c r="AL55" s="308"/>
      <c r="AM55" s="308"/>
      <c r="AN55" s="308"/>
      <c r="AO55" s="308"/>
      <c r="AP55" s="308"/>
      <c r="AQ55" s="308"/>
      <c r="AR55" s="308">
        <f>AR56+AR58+AR57</f>
        <v>112896.83</v>
      </c>
      <c r="AS55" s="308"/>
      <c r="AT55" s="308"/>
      <c r="AU55" s="308"/>
      <c r="AV55" s="308"/>
      <c r="AW55" s="308"/>
      <c r="AX55" s="308"/>
      <c r="AY55" s="308"/>
      <c r="AZ55" s="308">
        <f>AZ57</f>
        <v>900</v>
      </c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</row>
    <row r="56" spans="1:91" s="78" customFormat="1" ht="39" customHeight="1">
      <c r="A56" s="314" t="s">
        <v>331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6" t="s">
        <v>255</v>
      </c>
      <c r="S56" s="316"/>
      <c r="T56" s="316"/>
      <c r="U56" s="316"/>
      <c r="V56" s="316" t="s">
        <v>321</v>
      </c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7">
        <f>AR56+AZ56+BH56+BP56+BX56+CF56</f>
        <v>112896.83</v>
      </c>
      <c r="AJ56" s="317"/>
      <c r="AK56" s="317"/>
      <c r="AL56" s="317"/>
      <c r="AM56" s="317"/>
      <c r="AN56" s="317"/>
      <c r="AO56" s="317"/>
      <c r="AP56" s="317"/>
      <c r="AQ56" s="317"/>
      <c r="AR56" s="317">
        <f>'Таб.2 м.б'!AR56:AY56+'Таб.2 к.б '!AR56:AY56</f>
        <v>112896.83</v>
      </c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</row>
    <row r="57" spans="1:91" s="78" customFormat="1" ht="33" customHeight="1">
      <c r="A57" s="314" t="s">
        <v>331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6" t="s">
        <v>256</v>
      </c>
      <c r="S57" s="316"/>
      <c r="T57" s="316"/>
      <c r="U57" s="316"/>
      <c r="V57" s="316" t="s">
        <v>321</v>
      </c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7">
        <f>AR57+AZ57+BH57+BP57+BX57+CF57</f>
        <v>900</v>
      </c>
      <c r="AJ57" s="317"/>
      <c r="AK57" s="317"/>
      <c r="AL57" s="317"/>
      <c r="AM57" s="317"/>
      <c r="AN57" s="317"/>
      <c r="AO57" s="317"/>
      <c r="AP57" s="317"/>
      <c r="AQ57" s="317"/>
      <c r="AR57" s="317">
        <f>'Таб.2 м.б'!AR57:AY57+'Таб.2 к.б '!AR57:AY57</f>
        <v>0</v>
      </c>
      <c r="AS57" s="317"/>
      <c r="AT57" s="317"/>
      <c r="AU57" s="317"/>
      <c r="AV57" s="317"/>
      <c r="AW57" s="317"/>
      <c r="AX57" s="317"/>
      <c r="AY57" s="317"/>
      <c r="AZ57" s="317">
        <f>'Таб.2 м.б'!AZ57:BG57</f>
        <v>900</v>
      </c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</row>
    <row r="58" spans="1:91" s="78" customFormat="1" ht="41.25" customHeight="1">
      <c r="A58" s="314" t="s">
        <v>331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6" t="s">
        <v>272</v>
      </c>
      <c r="S58" s="316"/>
      <c r="T58" s="316"/>
      <c r="U58" s="316"/>
      <c r="V58" s="316" t="s">
        <v>321</v>
      </c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7">
        <f t="shared" si="1"/>
        <v>0</v>
      </c>
      <c r="AJ58" s="317"/>
      <c r="AK58" s="317"/>
      <c r="AL58" s="317"/>
      <c r="AM58" s="317"/>
      <c r="AN58" s="317"/>
      <c r="AO58" s="317"/>
      <c r="AP58" s="317"/>
      <c r="AQ58" s="317"/>
      <c r="AR58" s="317">
        <f>'Таб.2 м.б'!AR58:AY58+'Таб.2 к.б '!AR58:AY58</f>
        <v>0</v>
      </c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</row>
    <row r="59" spans="1:91" s="9" customFormat="1" ht="15.75" customHeight="1">
      <c r="A59" s="318" t="s">
        <v>267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5"/>
      <c r="S59" s="315"/>
      <c r="T59" s="315"/>
      <c r="U59" s="315"/>
      <c r="V59" s="315" t="s">
        <v>266</v>
      </c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08">
        <f>AI62+AI63+AI64</f>
        <v>20337.29</v>
      </c>
      <c r="AJ59" s="308"/>
      <c r="AK59" s="308"/>
      <c r="AL59" s="308"/>
      <c r="AM59" s="308"/>
      <c r="AN59" s="308"/>
      <c r="AO59" s="308"/>
      <c r="AP59" s="308"/>
      <c r="AQ59" s="308"/>
      <c r="AR59" s="308">
        <f>AR61+AR62+AR63+AR65+AR67+AR64</f>
        <v>20337.29</v>
      </c>
      <c r="AS59" s="308"/>
      <c r="AT59" s="308"/>
      <c r="AU59" s="308"/>
      <c r="AV59" s="308"/>
      <c r="AW59" s="308"/>
      <c r="AX59" s="308"/>
      <c r="AY59" s="308"/>
      <c r="AZ59" s="308">
        <f>AZ61+AZ62+AZ63+AZ65+AZ67+AZ66+AZ68</f>
        <v>0</v>
      </c>
      <c r="BA59" s="308"/>
      <c r="BB59" s="308"/>
      <c r="BC59" s="308"/>
      <c r="BD59" s="308"/>
      <c r="BE59" s="308"/>
      <c r="BF59" s="308"/>
      <c r="BG59" s="308"/>
      <c r="BH59" s="308">
        <f>BH61+BH62+BH63+BH65+BH67</f>
        <v>0</v>
      </c>
      <c r="BI59" s="308"/>
      <c r="BJ59" s="308"/>
      <c r="BK59" s="308"/>
      <c r="BL59" s="308"/>
      <c r="BM59" s="308"/>
      <c r="BN59" s="308"/>
      <c r="BO59" s="308"/>
      <c r="BP59" s="308">
        <f>BP61+BP62+BP63+BP65+BP67</f>
        <v>0</v>
      </c>
      <c r="BQ59" s="308"/>
      <c r="BR59" s="308"/>
      <c r="BS59" s="308"/>
      <c r="BT59" s="308"/>
      <c r="BU59" s="308"/>
      <c r="BV59" s="308"/>
      <c r="BW59" s="308"/>
      <c r="BX59" s="308">
        <f>BX61+BX62+BX63+BX65+BX67</f>
        <v>0</v>
      </c>
      <c r="BY59" s="308"/>
      <c r="BZ59" s="308"/>
      <c r="CA59" s="308"/>
      <c r="CB59" s="308"/>
      <c r="CC59" s="308"/>
      <c r="CD59" s="308"/>
      <c r="CE59" s="308"/>
      <c r="CF59" s="308">
        <f>CF61+CF62+CF63+CF65+CF67</f>
        <v>0</v>
      </c>
      <c r="CG59" s="308"/>
      <c r="CH59" s="308"/>
      <c r="CI59" s="308"/>
      <c r="CJ59" s="308"/>
      <c r="CK59" s="308"/>
      <c r="CL59" s="308"/>
      <c r="CM59" s="308"/>
    </row>
    <row r="60" spans="1:91" s="78" customFormat="1" ht="15.75" customHeight="1">
      <c r="A60" s="319" t="s">
        <v>65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</row>
    <row r="61" spans="1:91" s="78" customFormat="1" ht="15.75" customHeight="1">
      <c r="A61" s="320" t="s">
        <v>332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16" t="s">
        <v>271</v>
      </c>
      <c r="S61" s="316"/>
      <c r="T61" s="316"/>
      <c r="U61" s="316"/>
      <c r="V61" s="316" t="s">
        <v>315</v>
      </c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7">
        <f>AR61+AZ61+BH61+BP61+BX61+CF61</f>
        <v>0</v>
      </c>
      <c r="AJ61" s="317"/>
      <c r="AK61" s="317"/>
      <c r="AL61" s="317"/>
      <c r="AM61" s="317"/>
      <c r="AN61" s="317"/>
      <c r="AO61" s="317"/>
      <c r="AP61" s="317"/>
      <c r="AQ61" s="317"/>
      <c r="AR61" s="317">
        <f>'Таб.2 м.б'!AR61:AY61+'Таб.2 к.б '!AR61:AY61</f>
        <v>0</v>
      </c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</row>
    <row r="62" spans="1:91" s="78" customFormat="1" ht="15.75" customHeight="1">
      <c r="A62" s="320" t="s">
        <v>332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16" t="s">
        <v>268</v>
      </c>
      <c r="S62" s="316"/>
      <c r="T62" s="316"/>
      <c r="U62" s="316"/>
      <c r="V62" s="316" t="s">
        <v>315</v>
      </c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7">
        <f>AR62+AZ62+BH62+BP62+BX62+CF62</f>
        <v>16351.56</v>
      </c>
      <c r="AJ62" s="317"/>
      <c r="AK62" s="317"/>
      <c r="AL62" s="317"/>
      <c r="AM62" s="317"/>
      <c r="AN62" s="317"/>
      <c r="AO62" s="317"/>
      <c r="AP62" s="317"/>
      <c r="AQ62" s="317"/>
      <c r="AR62" s="317">
        <f>'Таб.2 м.б'!AR62:AY62+'Таб.2 к.б '!AR62:AY62</f>
        <v>16351.56</v>
      </c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</row>
    <row r="63" spans="1:91" s="78" customFormat="1" ht="15.75" customHeight="1">
      <c r="A63" s="320" t="s">
        <v>332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16" t="s">
        <v>269</v>
      </c>
      <c r="S63" s="316"/>
      <c r="T63" s="316"/>
      <c r="U63" s="316"/>
      <c r="V63" s="316" t="s">
        <v>315</v>
      </c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7">
        <f>AR63+AZ63+BH63+BP63+BX63+CF63</f>
        <v>3985.73</v>
      </c>
      <c r="AJ63" s="317"/>
      <c r="AK63" s="317"/>
      <c r="AL63" s="317"/>
      <c r="AM63" s="317"/>
      <c r="AN63" s="317"/>
      <c r="AO63" s="317"/>
      <c r="AP63" s="317"/>
      <c r="AQ63" s="317"/>
      <c r="AR63" s="317">
        <f>'Таб.2 м.б'!AR63:AY63+'Таб.2 к.б '!AR63:AY63</f>
        <v>3985.73</v>
      </c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</row>
    <row r="64" spans="1:91" s="78" customFormat="1" ht="15.75" customHeight="1">
      <c r="A64" s="320" t="s">
        <v>332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16" t="s">
        <v>270</v>
      </c>
      <c r="S64" s="316"/>
      <c r="T64" s="316"/>
      <c r="U64" s="316"/>
      <c r="V64" s="316" t="s">
        <v>315</v>
      </c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7">
        <f>AR64+AZ64+BH64+BP64+BX64+CF64</f>
        <v>0</v>
      </c>
      <c r="AJ64" s="317"/>
      <c r="AK64" s="317"/>
      <c r="AL64" s="317"/>
      <c r="AM64" s="317"/>
      <c r="AN64" s="317"/>
      <c r="AO64" s="317"/>
      <c r="AP64" s="317"/>
      <c r="AQ64" s="317"/>
      <c r="AR64" s="317">
        <f>'Таб.2 м.б'!AR64:AY64+'Таб.2 к.б '!AR64:AY64</f>
        <v>0</v>
      </c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</row>
    <row r="65" spans="1:91" s="78" customFormat="1" ht="15.75" customHeight="1" hidden="1">
      <c r="A65" s="320" t="s">
        <v>249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16" t="s">
        <v>269</v>
      </c>
      <c r="S65" s="316"/>
      <c r="T65" s="316"/>
      <c r="U65" s="316"/>
      <c r="V65" s="316" t="s">
        <v>266</v>
      </c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</row>
    <row r="66" spans="1:91" s="78" customFormat="1" ht="15.75" customHeight="1" hidden="1">
      <c r="A66" s="320" t="s">
        <v>249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16" t="s">
        <v>270</v>
      </c>
      <c r="S66" s="316"/>
      <c r="T66" s="316"/>
      <c r="U66" s="316"/>
      <c r="V66" s="316" t="s">
        <v>266</v>
      </c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</row>
    <row r="67" spans="1:91" s="78" customFormat="1" ht="15.75" customHeight="1" hidden="1">
      <c r="A67" s="320" t="s">
        <v>249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16" t="s">
        <v>270</v>
      </c>
      <c r="S67" s="316"/>
      <c r="T67" s="316"/>
      <c r="U67" s="316"/>
      <c r="V67" s="316" t="s">
        <v>315</v>
      </c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</row>
    <row r="68" spans="1:91" s="78" customFormat="1" ht="15.75" customHeight="1" hidden="1">
      <c r="A68" s="320" t="s">
        <v>249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16" t="s">
        <v>270</v>
      </c>
      <c r="S68" s="316"/>
      <c r="T68" s="316"/>
      <c r="U68" s="316"/>
      <c r="V68" s="316" t="s">
        <v>316</v>
      </c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</row>
    <row r="69" spans="1:91" s="9" customFormat="1" ht="34.5" customHeight="1">
      <c r="A69" s="321" t="s">
        <v>250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08">
        <f>AI71+AI72+AI73+AI74+AI75+AI76+AI77+AI78+AI79+AI80</f>
        <v>2309292.1100000003</v>
      </c>
      <c r="AJ69" s="308"/>
      <c r="AK69" s="308"/>
      <c r="AL69" s="308"/>
      <c r="AM69" s="308"/>
      <c r="AN69" s="308"/>
      <c r="AO69" s="308"/>
      <c r="AP69" s="308"/>
      <c r="AQ69" s="308"/>
      <c r="AR69" s="308">
        <f>AR71+AR81+AR73+AR74+AR75+AR76+AR77+AR78+AR79+AR80+AR82</f>
        <v>579343.11</v>
      </c>
      <c r="AS69" s="308"/>
      <c r="AT69" s="308"/>
      <c r="AU69" s="308"/>
      <c r="AV69" s="308"/>
      <c r="AW69" s="308"/>
      <c r="AX69" s="308"/>
      <c r="AY69" s="308"/>
      <c r="AZ69" s="308">
        <f>AZ71+AZ81</f>
        <v>0</v>
      </c>
      <c r="BA69" s="308"/>
      <c r="BB69" s="308"/>
      <c r="BC69" s="308"/>
      <c r="BD69" s="308"/>
      <c r="BE69" s="308"/>
      <c r="BF69" s="308"/>
      <c r="BG69" s="308"/>
      <c r="BH69" s="308">
        <f>BH71+BH81</f>
        <v>0</v>
      </c>
      <c r="BI69" s="308"/>
      <c r="BJ69" s="308"/>
      <c r="BK69" s="308"/>
      <c r="BL69" s="308"/>
      <c r="BM69" s="308"/>
      <c r="BN69" s="308"/>
      <c r="BO69" s="308"/>
      <c r="BP69" s="308">
        <f>BP71+BP81</f>
        <v>0</v>
      </c>
      <c r="BQ69" s="308"/>
      <c r="BR69" s="308"/>
      <c r="BS69" s="308"/>
      <c r="BT69" s="308"/>
      <c r="BU69" s="308"/>
      <c r="BV69" s="308"/>
      <c r="BW69" s="308"/>
      <c r="BX69" s="308">
        <f>'Таб.2 м.б'!BX69:CE69</f>
        <v>1729949</v>
      </c>
      <c r="BY69" s="308"/>
      <c r="BZ69" s="308"/>
      <c r="CA69" s="308"/>
      <c r="CB69" s="308"/>
      <c r="CC69" s="308"/>
      <c r="CD69" s="308"/>
      <c r="CE69" s="308"/>
      <c r="CF69" s="308">
        <f>CF71+CF81</f>
        <v>0</v>
      </c>
      <c r="CG69" s="308"/>
      <c r="CH69" s="308"/>
      <c r="CI69" s="308"/>
      <c r="CJ69" s="308"/>
      <c r="CK69" s="308"/>
      <c r="CL69" s="308"/>
      <c r="CM69" s="308"/>
    </row>
    <row r="70" spans="1:91" s="9" customFormat="1" ht="12.75">
      <c r="A70" s="322" t="s">
        <v>65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238"/>
      <c r="S70" s="239"/>
      <c r="T70" s="239"/>
      <c r="U70" s="240"/>
      <c r="V70" s="242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40"/>
      <c r="AI70" s="246"/>
      <c r="AJ70" s="247"/>
      <c r="AK70" s="247"/>
      <c r="AL70" s="247"/>
      <c r="AM70" s="247"/>
      <c r="AN70" s="247"/>
      <c r="AO70" s="247"/>
      <c r="AP70" s="247"/>
      <c r="AQ70" s="248"/>
      <c r="AR70" s="246"/>
      <c r="AS70" s="247"/>
      <c r="AT70" s="247"/>
      <c r="AU70" s="247"/>
      <c r="AV70" s="247"/>
      <c r="AW70" s="247"/>
      <c r="AX70" s="247"/>
      <c r="AY70" s="248"/>
      <c r="AZ70" s="246"/>
      <c r="BA70" s="247"/>
      <c r="BB70" s="247"/>
      <c r="BC70" s="247"/>
      <c r="BD70" s="247"/>
      <c r="BE70" s="247"/>
      <c r="BF70" s="247"/>
      <c r="BG70" s="248"/>
      <c r="BH70" s="246"/>
      <c r="BI70" s="247"/>
      <c r="BJ70" s="247"/>
      <c r="BK70" s="247"/>
      <c r="BL70" s="247"/>
      <c r="BM70" s="247"/>
      <c r="BN70" s="247"/>
      <c r="BO70" s="248"/>
      <c r="BP70" s="246"/>
      <c r="BQ70" s="247"/>
      <c r="BR70" s="247"/>
      <c r="BS70" s="247"/>
      <c r="BT70" s="247"/>
      <c r="BU70" s="247"/>
      <c r="BV70" s="247"/>
      <c r="BW70" s="248"/>
      <c r="BX70" s="246"/>
      <c r="BY70" s="247"/>
      <c r="BZ70" s="247"/>
      <c r="CA70" s="247"/>
      <c r="CB70" s="247"/>
      <c r="CC70" s="247"/>
      <c r="CD70" s="247"/>
      <c r="CE70" s="248"/>
      <c r="CF70" s="246"/>
      <c r="CG70" s="247"/>
      <c r="CH70" s="247"/>
      <c r="CI70" s="247"/>
      <c r="CJ70" s="247"/>
      <c r="CK70" s="247"/>
      <c r="CL70" s="247"/>
      <c r="CM70" s="323"/>
    </row>
    <row r="71" spans="1:91" s="9" customFormat="1" ht="27" customHeight="1">
      <c r="A71" s="324" t="s">
        <v>251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238" t="s">
        <v>260</v>
      </c>
      <c r="S71" s="239"/>
      <c r="T71" s="239"/>
      <c r="U71" s="240"/>
      <c r="V71" s="242" t="s">
        <v>95</v>
      </c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40"/>
      <c r="AI71" s="246">
        <f aca="true" t="shared" si="2" ref="AI71:AI82">AR71+AZ71+BH71+BP71+BX71+CF71</f>
        <v>0</v>
      </c>
      <c r="AJ71" s="247"/>
      <c r="AK71" s="247"/>
      <c r="AL71" s="247"/>
      <c r="AM71" s="247"/>
      <c r="AN71" s="247"/>
      <c r="AO71" s="247"/>
      <c r="AP71" s="247"/>
      <c r="AQ71" s="248"/>
      <c r="AR71" s="246">
        <f>'Таб.2 м.б'!AR71:AY71+'Таб.2 к.б '!AR71:AY71</f>
        <v>0</v>
      </c>
      <c r="AS71" s="247"/>
      <c r="AT71" s="247"/>
      <c r="AU71" s="247"/>
      <c r="AV71" s="247"/>
      <c r="AW71" s="247"/>
      <c r="AX71" s="247"/>
      <c r="AY71" s="248"/>
      <c r="AZ71" s="246"/>
      <c r="BA71" s="247"/>
      <c r="BB71" s="247"/>
      <c r="BC71" s="247"/>
      <c r="BD71" s="247"/>
      <c r="BE71" s="247"/>
      <c r="BF71" s="247"/>
      <c r="BG71" s="248"/>
      <c r="BH71" s="246"/>
      <c r="BI71" s="247"/>
      <c r="BJ71" s="247"/>
      <c r="BK71" s="247"/>
      <c r="BL71" s="247"/>
      <c r="BM71" s="247"/>
      <c r="BN71" s="247"/>
      <c r="BO71" s="248"/>
      <c r="BP71" s="246"/>
      <c r="BQ71" s="247"/>
      <c r="BR71" s="247"/>
      <c r="BS71" s="247"/>
      <c r="BT71" s="247"/>
      <c r="BU71" s="247"/>
      <c r="BV71" s="247"/>
      <c r="BW71" s="248"/>
      <c r="BX71" s="246"/>
      <c r="BY71" s="247"/>
      <c r="BZ71" s="247"/>
      <c r="CA71" s="247"/>
      <c r="CB71" s="247"/>
      <c r="CC71" s="247"/>
      <c r="CD71" s="247"/>
      <c r="CE71" s="248"/>
      <c r="CF71" s="246"/>
      <c r="CG71" s="247"/>
      <c r="CH71" s="247"/>
      <c r="CI71" s="247"/>
      <c r="CJ71" s="247"/>
      <c r="CK71" s="247"/>
      <c r="CL71" s="247"/>
      <c r="CM71" s="323"/>
    </row>
    <row r="72" spans="1:91" s="9" customFormat="1" ht="27" customHeight="1">
      <c r="A72" s="324" t="s">
        <v>252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238" t="s">
        <v>260</v>
      </c>
      <c r="S72" s="239"/>
      <c r="T72" s="239"/>
      <c r="U72" s="240"/>
      <c r="V72" s="242" t="s">
        <v>274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40"/>
      <c r="AI72" s="246">
        <f>AR72+AZ72+BH72+BP72+BX72+CF72</f>
        <v>0</v>
      </c>
      <c r="AJ72" s="247"/>
      <c r="AK72" s="247"/>
      <c r="AL72" s="247"/>
      <c r="AM72" s="247"/>
      <c r="AN72" s="247"/>
      <c r="AO72" s="247"/>
      <c r="AP72" s="247"/>
      <c r="AQ72" s="248"/>
      <c r="AR72" s="246">
        <f>'Таб.2 м.б'!AR72:AY72+'Таб.2 к.б '!AR72:AY72</f>
        <v>0</v>
      </c>
      <c r="AS72" s="247"/>
      <c r="AT72" s="247"/>
      <c r="AU72" s="247"/>
      <c r="AV72" s="247"/>
      <c r="AW72" s="247"/>
      <c r="AX72" s="247"/>
      <c r="AY72" s="248"/>
      <c r="AZ72" s="246"/>
      <c r="BA72" s="247"/>
      <c r="BB72" s="247"/>
      <c r="BC72" s="247"/>
      <c r="BD72" s="247"/>
      <c r="BE72" s="247"/>
      <c r="BF72" s="247"/>
      <c r="BG72" s="248"/>
      <c r="BH72" s="246"/>
      <c r="BI72" s="247"/>
      <c r="BJ72" s="247"/>
      <c r="BK72" s="247"/>
      <c r="BL72" s="247"/>
      <c r="BM72" s="247"/>
      <c r="BN72" s="247"/>
      <c r="BO72" s="248"/>
      <c r="BP72" s="246"/>
      <c r="BQ72" s="247"/>
      <c r="BR72" s="247"/>
      <c r="BS72" s="247"/>
      <c r="BT72" s="247"/>
      <c r="BU72" s="247"/>
      <c r="BV72" s="247"/>
      <c r="BW72" s="248"/>
      <c r="BX72" s="246">
        <f>'Таб.2 м.б'!BX72:CE72</f>
        <v>0</v>
      </c>
      <c r="BY72" s="247"/>
      <c r="BZ72" s="247"/>
      <c r="CA72" s="247"/>
      <c r="CB72" s="247"/>
      <c r="CC72" s="247"/>
      <c r="CD72" s="247"/>
      <c r="CE72" s="248"/>
      <c r="CF72" s="246"/>
      <c r="CG72" s="247"/>
      <c r="CH72" s="247"/>
      <c r="CI72" s="247"/>
      <c r="CJ72" s="247"/>
      <c r="CK72" s="247"/>
      <c r="CL72" s="247"/>
      <c r="CM72" s="323"/>
    </row>
    <row r="73" spans="1:91" s="9" customFormat="1" ht="39.75" customHeight="1">
      <c r="A73" s="324" t="s">
        <v>333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238" t="s">
        <v>260</v>
      </c>
      <c r="S73" s="239"/>
      <c r="T73" s="239"/>
      <c r="U73" s="240"/>
      <c r="V73" s="242" t="s">
        <v>334</v>
      </c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40"/>
      <c r="AI73" s="246">
        <f t="shared" si="2"/>
        <v>903.23</v>
      </c>
      <c r="AJ73" s="247"/>
      <c r="AK73" s="247"/>
      <c r="AL73" s="247"/>
      <c r="AM73" s="247"/>
      <c r="AN73" s="247"/>
      <c r="AO73" s="247"/>
      <c r="AP73" s="247"/>
      <c r="AQ73" s="248"/>
      <c r="AR73" s="246">
        <f>'Таб.2 м.б'!AR73:AY73+'Таб.2 к.б '!AR73:AY73</f>
        <v>903.23</v>
      </c>
      <c r="AS73" s="247"/>
      <c r="AT73" s="247"/>
      <c r="AU73" s="247"/>
      <c r="AV73" s="247"/>
      <c r="AW73" s="247"/>
      <c r="AX73" s="247"/>
      <c r="AY73" s="248"/>
      <c r="AZ73" s="246"/>
      <c r="BA73" s="247"/>
      <c r="BB73" s="247"/>
      <c r="BC73" s="247"/>
      <c r="BD73" s="247"/>
      <c r="BE73" s="247"/>
      <c r="BF73" s="247"/>
      <c r="BG73" s="248"/>
      <c r="BH73" s="246"/>
      <c r="BI73" s="247"/>
      <c r="BJ73" s="247"/>
      <c r="BK73" s="247"/>
      <c r="BL73" s="247"/>
      <c r="BM73" s="247"/>
      <c r="BN73" s="247"/>
      <c r="BO73" s="248"/>
      <c r="BP73" s="246"/>
      <c r="BQ73" s="247"/>
      <c r="BR73" s="247"/>
      <c r="BS73" s="247"/>
      <c r="BT73" s="247"/>
      <c r="BU73" s="247"/>
      <c r="BV73" s="247"/>
      <c r="BW73" s="248"/>
      <c r="BX73" s="246"/>
      <c r="BY73" s="247"/>
      <c r="BZ73" s="247"/>
      <c r="CA73" s="247"/>
      <c r="CB73" s="247"/>
      <c r="CC73" s="247"/>
      <c r="CD73" s="247"/>
      <c r="CE73" s="248"/>
      <c r="CF73" s="246"/>
      <c r="CG73" s="247"/>
      <c r="CH73" s="247"/>
      <c r="CI73" s="247"/>
      <c r="CJ73" s="247"/>
      <c r="CK73" s="247"/>
      <c r="CL73" s="247"/>
      <c r="CM73" s="323"/>
    </row>
    <row r="74" spans="1:142" s="9" customFormat="1" ht="27" customHeight="1">
      <c r="A74" s="324" t="s">
        <v>335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238" t="s">
        <v>260</v>
      </c>
      <c r="S74" s="239"/>
      <c r="T74" s="239"/>
      <c r="U74" s="240"/>
      <c r="V74" s="242" t="s">
        <v>336</v>
      </c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40"/>
      <c r="AI74" s="246">
        <f>AR74+AZ74+BH74+BP74+BX74+CF74</f>
        <v>2133497.87</v>
      </c>
      <c r="AJ74" s="247"/>
      <c r="AK74" s="247"/>
      <c r="AL74" s="247"/>
      <c r="AM74" s="247"/>
      <c r="AN74" s="247"/>
      <c r="AO74" s="247"/>
      <c r="AP74" s="247"/>
      <c r="AQ74" s="248"/>
      <c r="AR74" s="246">
        <f>'Таб.2 м.б'!AR74:AY74+'Таб.2 к.б '!AR74:AY74</f>
        <v>512453.87</v>
      </c>
      <c r="AS74" s="247"/>
      <c r="AT74" s="247"/>
      <c r="AU74" s="247"/>
      <c r="AV74" s="247"/>
      <c r="AW74" s="247"/>
      <c r="AX74" s="247"/>
      <c r="AY74" s="248"/>
      <c r="AZ74" s="246"/>
      <c r="BA74" s="247"/>
      <c r="BB74" s="247"/>
      <c r="BC74" s="247"/>
      <c r="BD74" s="247"/>
      <c r="BE74" s="247"/>
      <c r="BF74" s="247"/>
      <c r="BG74" s="248"/>
      <c r="BH74" s="246"/>
      <c r="BI74" s="247"/>
      <c r="BJ74" s="247"/>
      <c r="BK74" s="247"/>
      <c r="BL74" s="247"/>
      <c r="BM74" s="247"/>
      <c r="BN74" s="247"/>
      <c r="BO74" s="248"/>
      <c r="BP74" s="246"/>
      <c r="BQ74" s="247"/>
      <c r="BR74" s="247"/>
      <c r="BS74" s="247"/>
      <c r="BT74" s="247"/>
      <c r="BU74" s="247"/>
      <c r="BV74" s="247"/>
      <c r="BW74" s="248"/>
      <c r="BX74" s="246">
        <f>'Таб.2 м.б'!BX74:CE74</f>
        <v>1621044</v>
      </c>
      <c r="BY74" s="247"/>
      <c r="BZ74" s="247"/>
      <c r="CA74" s="247"/>
      <c r="CB74" s="247"/>
      <c r="CC74" s="247"/>
      <c r="CD74" s="247"/>
      <c r="CE74" s="248"/>
      <c r="CF74" s="246"/>
      <c r="CG74" s="247"/>
      <c r="CH74" s="247"/>
      <c r="CI74" s="247"/>
      <c r="CJ74" s="247"/>
      <c r="CK74" s="247"/>
      <c r="CL74" s="247"/>
      <c r="CM74" s="323"/>
      <c r="DR74" s="175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</row>
    <row r="75" spans="1:91" s="9" customFormat="1" ht="36.75" customHeight="1">
      <c r="A75" s="324" t="s">
        <v>337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238" t="s">
        <v>260</v>
      </c>
      <c r="S75" s="239"/>
      <c r="T75" s="239"/>
      <c r="U75" s="240"/>
      <c r="V75" s="242" t="s">
        <v>338</v>
      </c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40"/>
      <c r="AI75" s="246">
        <f t="shared" si="2"/>
        <v>0</v>
      </c>
      <c r="AJ75" s="247"/>
      <c r="AK75" s="247"/>
      <c r="AL75" s="247"/>
      <c r="AM75" s="247"/>
      <c r="AN75" s="247"/>
      <c r="AO75" s="247"/>
      <c r="AP75" s="247"/>
      <c r="AQ75" s="248"/>
      <c r="AR75" s="246">
        <f>'Таб.2 м.б'!AR75:AY75+'Таб.2 к.б '!AR75:AY75</f>
        <v>0</v>
      </c>
      <c r="AS75" s="247"/>
      <c r="AT75" s="247"/>
      <c r="AU75" s="247"/>
      <c r="AV75" s="247"/>
      <c r="AW75" s="247"/>
      <c r="AX75" s="247"/>
      <c r="AY75" s="248"/>
      <c r="AZ75" s="246"/>
      <c r="BA75" s="247"/>
      <c r="BB75" s="247"/>
      <c r="BC75" s="247"/>
      <c r="BD75" s="247"/>
      <c r="BE75" s="247"/>
      <c r="BF75" s="247"/>
      <c r="BG75" s="248"/>
      <c r="BH75" s="246"/>
      <c r="BI75" s="247"/>
      <c r="BJ75" s="247"/>
      <c r="BK75" s="247"/>
      <c r="BL75" s="247"/>
      <c r="BM75" s="247"/>
      <c r="BN75" s="247"/>
      <c r="BO75" s="248"/>
      <c r="BP75" s="246"/>
      <c r="BQ75" s="247"/>
      <c r="BR75" s="247"/>
      <c r="BS75" s="247"/>
      <c r="BT75" s="247"/>
      <c r="BU75" s="247"/>
      <c r="BV75" s="247"/>
      <c r="BW75" s="248"/>
      <c r="BX75" s="246"/>
      <c r="BY75" s="247"/>
      <c r="BZ75" s="247"/>
      <c r="CA75" s="247"/>
      <c r="CB75" s="247"/>
      <c r="CC75" s="247"/>
      <c r="CD75" s="247"/>
      <c r="CE75" s="248"/>
      <c r="CF75" s="246"/>
      <c r="CG75" s="247"/>
      <c r="CH75" s="247"/>
      <c r="CI75" s="247"/>
      <c r="CJ75" s="247"/>
      <c r="CK75" s="247"/>
      <c r="CL75" s="247"/>
      <c r="CM75" s="323"/>
    </row>
    <row r="76" spans="1:91" s="9" customFormat="1" ht="27" customHeight="1">
      <c r="A76" s="324" t="s">
        <v>339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238" t="s">
        <v>260</v>
      </c>
      <c r="S76" s="239"/>
      <c r="T76" s="239"/>
      <c r="U76" s="240"/>
      <c r="V76" s="242" t="s">
        <v>340</v>
      </c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40"/>
      <c r="AI76" s="246">
        <f t="shared" si="2"/>
        <v>0</v>
      </c>
      <c r="AJ76" s="247"/>
      <c r="AK76" s="247"/>
      <c r="AL76" s="247"/>
      <c r="AM76" s="247"/>
      <c r="AN76" s="247"/>
      <c r="AO76" s="247"/>
      <c r="AP76" s="247"/>
      <c r="AQ76" s="248"/>
      <c r="AR76" s="246">
        <f>'Таб.2 м.б'!AR76:AY76+'Таб.2 к.б '!AR76:AY76</f>
        <v>0</v>
      </c>
      <c r="AS76" s="247"/>
      <c r="AT76" s="247"/>
      <c r="AU76" s="247"/>
      <c r="AV76" s="247"/>
      <c r="AW76" s="247"/>
      <c r="AX76" s="247"/>
      <c r="AY76" s="248"/>
      <c r="AZ76" s="246"/>
      <c r="BA76" s="247"/>
      <c r="BB76" s="247"/>
      <c r="BC76" s="247"/>
      <c r="BD76" s="247"/>
      <c r="BE76" s="247"/>
      <c r="BF76" s="247"/>
      <c r="BG76" s="248"/>
      <c r="BH76" s="246"/>
      <c r="BI76" s="247"/>
      <c r="BJ76" s="247"/>
      <c r="BK76" s="247"/>
      <c r="BL76" s="247"/>
      <c r="BM76" s="247"/>
      <c r="BN76" s="247"/>
      <c r="BO76" s="248"/>
      <c r="BP76" s="246"/>
      <c r="BQ76" s="247"/>
      <c r="BR76" s="247"/>
      <c r="BS76" s="247"/>
      <c r="BT76" s="247"/>
      <c r="BU76" s="247"/>
      <c r="BV76" s="247"/>
      <c r="BW76" s="248"/>
      <c r="BX76" s="246"/>
      <c r="BY76" s="247"/>
      <c r="BZ76" s="247"/>
      <c r="CA76" s="247"/>
      <c r="CB76" s="247"/>
      <c r="CC76" s="247"/>
      <c r="CD76" s="247"/>
      <c r="CE76" s="248"/>
      <c r="CF76" s="246"/>
      <c r="CG76" s="247"/>
      <c r="CH76" s="247"/>
      <c r="CI76" s="247"/>
      <c r="CJ76" s="247"/>
      <c r="CK76" s="247"/>
      <c r="CL76" s="247"/>
      <c r="CM76" s="323"/>
    </row>
    <row r="77" spans="1:91" s="9" customFormat="1" ht="27" customHeight="1">
      <c r="A77" s="324" t="s">
        <v>341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238" t="s">
        <v>260</v>
      </c>
      <c r="S77" s="239"/>
      <c r="T77" s="239"/>
      <c r="U77" s="240"/>
      <c r="V77" s="242" t="s">
        <v>342</v>
      </c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40"/>
      <c r="AI77" s="246">
        <f t="shared" si="2"/>
        <v>0</v>
      </c>
      <c r="AJ77" s="247"/>
      <c r="AK77" s="247"/>
      <c r="AL77" s="247"/>
      <c r="AM77" s="247"/>
      <c r="AN77" s="247"/>
      <c r="AO77" s="247"/>
      <c r="AP77" s="247"/>
      <c r="AQ77" s="248"/>
      <c r="AR77" s="246">
        <f>'Таб.2 м.б'!AR77:AY77+'Таб.2 к.б '!AR77:AY77</f>
        <v>0</v>
      </c>
      <c r="AS77" s="247"/>
      <c r="AT77" s="247"/>
      <c r="AU77" s="247"/>
      <c r="AV77" s="247"/>
      <c r="AW77" s="247"/>
      <c r="AX77" s="247"/>
      <c r="AY77" s="248"/>
      <c r="AZ77" s="246"/>
      <c r="BA77" s="247"/>
      <c r="BB77" s="247"/>
      <c r="BC77" s="247"/>
      <c r="BD77" s="247"/>
      <c r="BE77" s="247"/>
      <c r="BF77" s="247"/>
      <c r="BG77" s="248"/>
      <c r="BH77" s="246"/>
      <c r="BI77" s="247"/>
      <c r="BJ77" s="247"/>
      <c r="BK77" s="247"/>
      <c r="BL77" s="247"/>
      <c r="BM77" s="247"/>
      <c r="BN77" s="247"/>
      <c r="BO77" s="248"/>
      <c r="BP77" s="246"/>
      <c r="BQ77" s="247"/>
      <c r="BR77" s="247"/>
      <c r="BS77" s="247"/>
      <c r="BT77" s="247"/>
      <c r="BU77" s="247"/>
      <c r="BV77" s="247"/>
      <c r="BW77" s="248"/>
      <c r="BX77" s="246"/>
      <c r="BY77" s="247"/>
      <c r="BZ77" s="247"/>
      <c r="CA77" s="247"/>
      <c r="CB77" s="247"/>
      <c r="CC77" s="247"/>
      <c r="CD77" s="247"/>
      <c r="CE77" s="248"/>
      <c r="CF77" s="246"/>
      <c r="CG77" s="247"/>
      <c r="CH77" s="247"/>
      <c r="CI77" s="247"/>
      <c r="CJ77" s="247"/>
      <c r="CK77" s="247"/>
      <c r="CL77" s="247"/>
      <c r="CM77" s="323"/>
    </row>
    <row r="78" spans="1:91" s="9" customFormat="1" ht="33.75" customHeight="1">
      <c r="A78" s="324" t="s">
        <v>343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238" t="s">
        <v>260</v>
      </c>
      <c r="S78" s="239"/>
      <c r="T78" s="239"/>
      <c r="U78" s="240"/>
      <c r="V78" s="242" t="s">
        <v>344</v>
      </c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40"/>
      <c r="AI78" s="246">
        <f>AR78+AZ78+BH78+BP78+BX78+CF78</f>
        <v>174891.01</v>
      </c>
      <c r="AJ78" s="247"/>
      <c r="AK78" s="247"/>
      <c r="AL78" s="247"/>
      <c r="AM78" s="247"/>
      <c r="AN78" s="247"/>
      <c r="AO78" s="247"/>
      <c r="AP78" s="247"/>
      <c r="AQ78" s="248"/>
      <c r="AR78" s="246">
        <f>'Таб.2 м.б'!AR78:AY78+'Таб.2 к.б '!AR78:AY78</f>
        <v>65986.01</v>
      </c>
      <c r="AS78" s="247"/>
      <c r="AT78" s="247"/>
      <c r="AU78" s="247"/>
      <c r="AV78" s="247"/>
      <c r="AW78" s="247"/>
      <c r="AX78" s="247"/>
      <c r="AY78" s="248"/>
      <c r="AZ78" s="246"/>
      <c r="BA78" s="247"/>
      <c r="BB78" s="247"/>
      <c r="BC78" s="247"/>
      <c r="BD78" s="247"/>
      <c r="BE78" s="247"/>
      <c r="BF78" s="247"/>
      <c r="BG78" s="248"/>
      <c r="BH78" s="246"/>
      <c r="BI78" s="247"/>
      <c r="BJ78" s="247"/>
      <c r="BK78" s="247"/>
      <c r="BL78" s="247"/>
      <c r="BM78" s="247"/>
      <c r="BN78" s="247"/>
      <c r="BO78" s="248"/>
      <c r="BP78" s="246"/>
      <c r="BQ78" s="247"/>
      <c r="BR78" s="247"/>
      <c r="BS78" s="247"/>
      <c r="BT78" s="247"/>
      <c r="BU78" s="247"/>
      <c r="BV78" s="247"/>
      <c r="BW78" s="248"/>
      <c r="BX78" s="246">
        <f>'Таб.2 м.б'!BX78:CE78</f>
        <v>108905</v>
      </c>
      <c r="BY78" s="247"/>
      <c r="BZ78" s="247"/>
      <c r="CA78" s="247"/>
      <c r="CB78" s="247"/>
      <c r="CC78" s="247"/>
      <c r="CD78" s="247"/>
      <c r="CE78" s="248"/>
      <c r="CF78" s="246"/>
      <c r="CG78" s="247"/>
      <c r="CH78" s="247"/>
      <c r="CI78" s="247"/>
      <c r="CJ78" s="247"/>
      <c r="CK78" s="247"/>
      <c r="CL78" s="247"/>
      <c r="CM78" s="323"/>
    </row>
    <row r="79" spans="1:91" s="9" customFormat="1" ht="33.75" customHeight="1">
      <c r="A79" s="324" t="s">
        <v>345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238" t="s">
        <v>260</v>
      </c>
      <c r="S79" s="239"/>
      <c r="T79" s="239"/>
      <c r="U79" s="240"/>
      <c r="V79" s="242" t="s">
        <v>346</v>
      </c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40"/>
      <c r="AI79" s="246">
        <f t="shared" si="2"/>
        <v>0</v>
      </c>
      <c r="AJ79" s="247"/>
      <c r="AK79" s="247"/>
      <c r="AL79" s="247"/>
      <c r="AM79" s="247"/>
      <c r="AN79" s="247"/>
      <c r="AO79" s="247"/>
      <c r="AP79" s="247"/>
      <c r="AQ79" s="248"/>
      <c r="AR79" s="246">
        <f>'Таб.2 м.б'!AR79:AY79+'Таб.2 к.б '!AR79:AY79</f>
        <v>0</v>
      </c>
      <c r="AS79" s="247"/>
      <c r="AT79" s="247"/>
      <c r="AU79" s="247"/>
      <c r="AV79" s="247"/>
      <c r="AW79" s="247"/>
      <c r="AX79" s="247"/>
      <c r="AY79" s="248"/>
      <c r="AZ79" s="246"/>
      <c r="BA79" s="247"/>
      <c r="BB79" s="247"/>
      <c r="BC79" s="247"/>
      <c r="BD79" s="247"/>
      <c r="BE79" s="247"/>
      <c r="BF79" s="247"/>
      <c r="BG79" s="248"/>
      <c r="BH79" s="246"/>
      <c r="BI79" s="247"/>
      <c r="BJ79" s="247"/>
      <c r="BK79" s="247"/>
      <c r="BL79" s="247"/>
      <c r="BM79" s="247"/>
      <c r="BN79" s="247"/>
      <c r="BO79" s="248"/>
      <c r="BP79" s="246"/>
      <c r="BQ79" s="247"/>
      <c r="BR79" s="247"/>
      <c r="BS79" s="247"/>
      <c r="BT79" s="247"/>
      <c r="BU79" s="247"/>
      <c r="BV79" s="247"/>
      <c r="BW79" s="248"/>
      <c r="BX79" s="246"/>
      <c r="BY79" s="247"/>
      <c r="BZ79" s="247"/>
      <c r="CA79" s="247"/>
      <c r="CB79" s="247"/>
      <c r="CC79" s="247"/>
      <c r="CD79" s="247"/>
      <c r="CE79" s="248"/>
      <c r="CF79" s="246"/>
      <c r="CG79" s="247"/>
      <c r="CH79" s="247"/>
      <c r="CI79" s="247"/>
      <c r="CJ79" s="247"/>
      <c r="CK79" s="247"/>
      <c r="CL79" s="247"/>
      <c r="CM79" s="323"/>
    </row>
    <row r="80" spans="1:91" s="9" customFormat="1" ht="23.25" customHeight="1">
      <c r="A80" s="324" t="s">
        <v>347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238" t="s">
        <v>260</v>
      </c>
      <c r="S80" s="239"/>
      <c r="T80" s="239"/>
      <c r="U80" s="240"/>
      <c r="V80" s="242" t="s">
        <v>348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40"/>
      <c r="AI80" s="246">
        <f t="shared" si="2"/>
        <v>0</v>
      </c>
      <c r="AJ80" s="247"/>
      <c r="AK80" s="247"/>
      <c r="AL80" s="247"/>
      <c r="AM80" s="247"/>
      <c r="AN80" s="247"/>
      <c r="AO80" s="247"/>
      <c r="AP80" s="247"/>
      <c r="AQ80" s="248"/>
      <c r="AR80" s="246">
        <f>'Таб.2 м.б'!AR80:AY80+'Таб.2 к.б '!AR80:AY80</f>
        <v>0</v>
      </c>
      <c r="AS80" s="247"/>
      <c r="AT80" s="247"/>
      <c r="AU80" s="247"/>
      <c r="AV80" s="247"/>
      <c r="AW80" s="247"/>
      <c r="AX80" s="247"/>
      <c r="AY80" s="248"/>
      <c r="AZ80" s="246"/>
      <c r="BA80" s="247"/>
      <c r="BB80" s="247"/>
      <c r="BC80" s="247"/>
      <c r="BD80" s="247"/>
      <c r="BE80" s="247"/>
      <c r="BF80" s="247"/>
      <c r="BG80" s="248"/>
      <c r="BH80" s="246"/>
      <c r="BI80" s="247"/>
      <c r="BJ80" s="247"/>
      <c r="BK80" s="247"/>
      <c r="BL80" s="247"/>
      <c r="BM80" s="247"/>
      <c r="BN80" s="247"/>
      <c r="BO80" s="248"/>
      <c r="BP80" s="246"/>
      <c r="BQ80" s="247"/>
      <c r="BR80" s="247"/>
      <c r="BS80" s="247"/>
      <c r="BT80" s="247"/>
      <c r="BU80" s="247"/>
      <c r="BV80" s="247"/>
      <c r="BW80" s="248"/>
      <c r="BX80" s="246"/>
      <c r="BY80" s="247"/>
      <c r="BZ80" s="247"/>
      <c r="CA80" s="247"/>
      <c r="CB80" s="247"/>
      <c r="CC80" s="247"/>
      <c r="CD80" s="247"/>
      <c r="CE80" s="248"/>
      <c r="CF80" s="246"/>
      <c r="CG80" s="247"/>
      <c r="CH80" s="247"/>
      <c r="CI80" s="247"/>
      <c r="CJ80" s="247"/>
      <c r="CK80" s="247"/>
      <c r="CL80" s="247"/>
      <c r="CM80" s="323"/>
    </row>
    <row r="81" spans="1:91" s="9" customFormat="1" ht="50.25" customHeight="1">
      <c r="A81" s="325" t="s">
        <v>349</v>
      </c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238" t="s">
        <v>260</v>
      </c>
      <c r="S81" s="239"/>
      <c r="T81" s="239"/>
      <c r="U81" s="240"/>
      <c r="V81" s="242" t="s">
        <v>350</v>
      </c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40"/>
      <c r="AI81" s="246">
        <f t="shared" si="2"/>
        <v>0</v>
      </c>
      <c r="AJ81" s="247"/>
      <c r="AK81" s="247"/>
      <c r="AL81" s="247"/>
      <c r="AM81" s="247"/>
      <c r="AN81" s="247"/>
      <c r="AO81" s="247"/>
      <c r="AP81" s="247"/>
      <c r="AQ81" s="248"/>
      <c r="AR81" s="246">
        <f>'Таб.2 м.б'!AR81:AY81+'Таб.2 к.б '!AR81:AY81</f>
        <v>0</v>
      </c>
      <c r="AS81" s="247"/>
      <c r="AT81" s="247"/>
      <c r="AU81" s="247"/>
      <c r="AV81" s="247"/>
      <c r="AW81" s="247"/>
      <c r="AX81" s="247"/>
      <c r="AY81" s="248"/>
      <c r="AZ81" s="246"/>
      <c r="BA81" s="247"/>
      <c r="BB81" s="247"/>
      <c r="BC81" s="247"/>
      <c r="BD81" s="247"/>
      <c r="BE81" s="247"/>
      <c r="BF81" s="247"/>
      <c r="BG81" s="248"/>
      <c r="BH81" s="246"/>
      <c r="BI81" s="247"/>
      <c r="BJ81" s="247"/>
      <c r="BK81" s="247"/>
      <c r="BL81" s="247"/>
      <c r="BM81" s="247"/>
      <c r="BN81" s="247"/>
      <c r="BO81" s="248"/>
      <c r="BP81" s="246"/>
      <c r="BQ81" s="247"/>
      <c r="BR81" s="247"/>
      <c r="BS81" s="247"/>
      <c r="BT81" s="247"/>
      <c r="BU81" s="247"/>
      <c r="BV81" s="247"/>
      <c r="BW81" s="248"/>
      <c r="BX81" s="246"/>
      <c r="BY81" s="247"/>
      <c r="BZ81" s="247"/>
      <c r="CA81" s="247"/>
      <c r="CB81" s="247"/>
      <c r="CC81" s="247"/>
      <c r="CD81" s="247"/>
      <c r="CE81" s="248"/>
      <c r="CF81" s="246"/>
      <c r="CG81" s="247"/>
      <c r="CH81" s="247"/>
      <c r="CI81" s="247"/>
      <c r="CJ81" s="247"/>
      <c r="CK81" s="247"/>
      <c r="CL81" s="247"/>
      <c r="CM81" s="323"/>
    </row>
    <row r="82" spans="1:91" s="9" customFormat="1" ht="50.25" customHeight="1">
      <c r="A82" s="325" t="s">
        <v>349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38" t="s">
        <v>260</v>
      </c>
      <c r="S82" s="239"/>
      <c r="T82" s="239"/>
      <c r="U82" s="240"/>
      <c r="V82" s="242" t="s">
        <v>351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40"/>
      <c r="AI82" s="246">
        <f t="shared" si="2"/>
        <v>0</v>
      </c>
      <c r="AJ82" s="247"/>
      <c r="AK82" s="247"/>
      <c r="AL82" s="247"/>
      <c r="AM82" s="247"/>
      <c r="AN82" s="247"/>
      <c r="AO82" s="247"/>
      <c r="AP82" s="247"/>
      <c r="AQ82" s="248"/>
      <c r="AR82" s="246">
        <f>'Таб.2 м.б'!AR82:AY82+'Таб.2 к.б '!AR82:AY82</f>
        <v>0</v>
      </c>
      <c r="AS82" s="247"/>
      <c r="AT82" s="247"/>
      <c r="AU82" s="247"/>
      <c r="AV82" s="247"/>
      <c r="AW82" s="247"/>
      <c r="AX82" s="247"/>
      <c r="AY82" s="248"/>
      <c r="AZ82" s="246"/>
      <c r="BA82" s="247"/>
      <c r="BB82" s="247"/>
      <c r="BC82" s="247"/>
      <c r="BD82" s="247"/>
      <c r="BE82" s="247"/>
      <c r="BF82" s="247"/>
      <c r="BG82" s="248"/>
      <c r="BH82" s="246"/>
      <c r="BI82" s="247"/>
      <c r="BJ82" s="247"/>
      <c r="BK82" s="247"/>
      <c r="BL82" s="247"/>
      <c r="BM82" s="247"/>
      <c r="BN82" s="247"/>
      <c r="BO82" s="248"/>
      <c r="BP82" s="246"/>
      <c r="BQ82" s="247"/>
      <c r="BR82" s="247"/>
      <c r="BS82" s="247"/>
      <c r="BT82" s="247"/>
      <c r="BU82" s="247"/>
      <c r="BV82" s="247"/>
      <c r="BW82" s="248"/>
      <c r="BX82" s="246"/>
      <c r="BY82" s="247"/>
      <c r="BZ82" s="247"/>
      <c r="CA82" s="247"/>
      <c r="CB82" s="247"/>
      <c r="CC82" s="247"/>
      <c r="CD82" s="247"/>
      <c r="CE82" s="248"/>
      <c r="CF82" s="246"/>
      <c r="CG82" s="247"/>
      <c r="CH82" s="247"/>
      <c r="CI82" s="247"/>
      <c r="CJ82" s="247"/>
      <c r="CK82" s="247"/>
      <c r="CL82" s="247"/>
      <c r="CM82" s="323"/>
    </row>
    <row r="83" spans="1:91" s="9" customFormat="1" ht="12.75">
      <c r="A83" s="329" t="s">
        <v>96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235" t="s">
        <v>97</v>
      </c>
      <c r="S83" s="236"/>
      <c r="T83" s="236"/>
      <c r="U83" s="237"/>
      <c r="V83" s="241" t="s">
        <v>81</v>
      </c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7"/>
      <c r="AI83" s="243">
        <f>AR83+AZ83+BH83+BP83+BX83+CF83</f>
        <v>80954</v>
      </c>
      <c r="AJ83" s="244"/>
      <c r="AK83" s="244"/>
      <c r="AL83" s="244"/>
      <c r="AM83" s="244"/>
      <c r="AN83" s="244"/>
      <c r="AO83" s="244"/>
      <c r="AP83" s="244"/>
      <c r="AQ83" s="245"/>
      <c r="AR83" s="243">
        <f>'Таб.2 м.б'!AR83:AY84+'Таб.2 к.б '!AR83:AY84</f>
        <v>0</v>
      </c>
      <c r="AS83" s="244"/>
      <c r="AT83" s="244"/>
      <c r="AU83" s="244"/>
      <c r="AV83" s="244"/>
      <c r="AW83" s="244"/>
      <c r="AX83" s="244"/>
      <c r="AY83" s="245"/>
      <c r="AZ83" s="243"/>
      <c r="BA83" s="244"/>
      <c r="BB83" s="244"/>
      <c r="BC83" s="244"/>
      <c r="BD83" s="244"/>
      <c r="BE83" s="244"/>
      <c r="BF83" s="244"/>
      <c r="BG83" s="245"/>
      <c r="BH83" s="243"/>
      <c r="BI83" s="244"/>
      <c r="BJ83" s="244"/>
      <c r="BK83" s="244"/>
      <c r="BL83" s="244"/>
      <c r="BM83" s="244"/>
      <c r="BN83" s="244"/>
      <c r="BO83" s="245"/>
      <c r="BP83" s="243"/>
      <c r="BQ83" s="244"/>
      <c r="BR83" s="244"/>
      <c r="BS83" s="244"/>
      <c r="BT83" s="244"/>
      <c r="BU83" s="244"/>
      <c r="BV83" s="244"/>
      <c r="BW83" s="245"/>
      <c r="BX83" s="243">
        <f>'Таб.2 м.б'!BX83:CE84</f>
        <v>80954</v>
      </c>
      <c r="BY83" s="244"/>
      <c r="BZ83" s="244"/>
      <c r="CA83" s="244"/>
      <c r="CB83" s="244"/>
      <c r="CC83" s="244"/>
      <c r="CD83" s="244"/>
      <c r="CE83" s="245"/>
      <c r="CF83" s="243"/>
      <c r="CG83" s="244"/>
      <c r="CH83" s="244"/>
      <c r="CI83" s="244"/>
      <c r="CJ83" s="244"/>
      <c r="CK83" s="244"/>
      <c r="CL83" s="244"/>
      <c r="CM83" s="302"/>
    </row>
    <row r="84" spans="1:91" s="9" customFormat="1" ht="12.75">
      <c r="A84" s="330" t="s">
        <v>98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238"/>
      <c r="S84" s="239"/>
      <c r="T84" s="239"/>
      <c r="U84" s="240"/>
      <c r="V84" s="242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40"/>
      <c r="AI84" s="246"/>
      <c r="AJ84" s="247"/>
      <c r="AK84" s="247"/>
      <c r="AL84" s="247"/>
      <c r="AM84" s="247"/>
      <c r="AN84" s="247"/>
      <c r="AO84" s="247"/>
      <c r="AP84" s="247"/>
      <c r="AQ84" s="248"/>
      <c r="AR84" s="246"/>
      <c r="AS84" s="247"/>
      <c r="AT84" s="247"/>
      <c r="AU84" s="247"/>
      <c r="AV84" s="247"/>
      <c r="AW84" s="247"/>
      <c r="AX84" s="247"/>
      <c r="AY84" s="248"/>
      <c r="AZ84" s="246"/>
      <c r="BA84" s="247"/>
      <c r="BB84" s="247"/>
      <c r="BC84" s="247"/>
      <c r="BD84" s="247"/>
      <c r="BE84" s="247"/>
      <c r="BF84" s="247"/>
      <c r="BG84" s="248"/>
      <c r="BH84" s="246"/>
      <c r="BI84" s="247"/>
      <c r="BJ84" s="247"/>
      <c r="BK84" s="247"/>
      <c r="BL84" s="247"/>
      <c r="BM84" s="247"/>
      <c r="BN84" s="247"/>
      <c r="BO84" s="248"/>
      <c r="BP84" s="246"/>
      <c r="BQ84" s="247"/>
      <c r="BR84" s="247"/>
      <c r="BS84" s="247"/>
      <c r="BT84" s="247"/>
      <c r="BU84" s="247"/>
      <c r="BV84" s="247"/>
      <c r="BW84" s="248"/>
      <c r="BX84" s="246"/>
      <c r="BY84" s="247"/>
      <c r="BZ84" s="247"/>
      <c r="CA84" s="247"/>
      <c r="CB84" s="247"/>
      <c r="CC84" s="247"/>
      <c r="CD84" s="247"/>
      <c r="CE84" s="248"/>
      <c r="CF84" s="246"/>
      <c r="CG84" s="247"/>
      <c r="CH84" s="247"/>
      <c r="CI84" s="247"/>
      <c r="CJ84" s="247"/>
      <c r="CK84" s="247"/>
      <c r="CL84" s="247"/>
      <c r="CM84" s="323"/>
    </row>
    <row r="85" spans="1:91" s="9" customFormat="1" ht="12.75">
      <c r="A85" s="234" t="s">
        <v>99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5" t="s">
        <v>100</v>
      </c>
      <c r="S85" s="236"/>
      <c r="T85" s="236"/>
      <c r="U85" s="237"/>
      <c r="V85" s="241" t="s">
        <v>81</v>
      </c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7"/>
      <c r="AI85" s="306">
        <f>AR85+AZ85+BH85+BP85+BX85+CF85</f>
        <v>0</v>
      </c>
      <c r="AJ85" s="306"/>
      <c r="AK85" s="306"/>
      <c r="AL85" s="306"/>
      <c r="AM85" s="306"/>
      <c r="AN85" s="306"/>
      <c r="AO85" s="306"/>
      <c r="AP85" s="306"/>
      <c r="AQ85" s="306"/>
      <c r="AR85" s="243">
        <f>'Таб.2 м.б'!AR85:AY86+'Таб.2 к.б '!AR85:AY86</f>
        <v>0</v>
      </c>
      <c r="AS85" s="244"/>
      <c r="AT85" s="244"/>
      <c r="AU85" s="244"/>
      <c r="AV85" s="244"/>
      <c r="AW85" s="244"/>
      <c r="AX85" s="244"/>
      <c r="AY85" s="245"/>
      <c r="AZ85" s="243"/>
      <c r="BA85" s="244"/>
      <c r="BB85" s="244"/>
      <c r="BC85" s="244"/>
      <c r="BD85" s="244"/>
      <c r="BE85" s="244"/>
      <c r="BF85" s="244"/>
      <c r="BG85" s="245"/>
      <c r="BH85" s="243"/>
      <c r="BI85" s="244"/>
      <c r="BJ85" s="244"/>
      <c r="BK85" s="244"/>
      <c r="BL85" s="244"/>
      <c r="BM85" s="244"/>
      <c r="BN85" s="244"/>
      <c r="BO85" s="245"/>
      <c r="BP85" s="243"/>
      <c r="BQ85" s="244"/>
      <c r="BR85" s="244"/>
      <c r="BS85" s="244"/>
      <c r="BT85" s="244"/>
      <c r="BU85" s="244"/>
      <c r="BV85" s="244"/>
      <c r="BW85" s="245"/>
      <c r="BX85" s="243"/>
      <c r="BY85" s="244"/>
      <c r="BZ85" s="244"/>
      <c r="CA85" s="244"/>
      <c r="CB85" s="244"/>
      <c r="CC85" s="244"/>
      <c r="CD85" s="244"/>
      <c r="CE85" s="245"/>
      <c r="CF85" s="243"/>
      <c r="CG85" s="244"/>
      <c r="CH85" s="244"/>
      <c r="CI85" s="244"/>
      <c r="CJ85" s="244"/>
      <c r="CK85" s="244"/>
      <c r="CL85" s="244"/>
      <c r="CM85" s="302"/>
    </row>
    <row r="86" spans="1:91" s="9" customFormat="1" ht="13.5" thickBot="1">
      <c r="A86" s="263" t="s">
        <v>98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00"/>
      <c r="S86" s="201"/>
      <c r="T86" s="201"/>
      <c r="U86" s="202"/>
      <c r="V86" s="204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2"/>
      <c r="AI86" s="306"/>
      <c r="AJ86" s="306"/>
      <c r="AK86" s="306"/>
      <c r="AL86" s="306"/>
      <c r="AM86" s="306"/>
      <c r="AN86" s="306"/>
      <c r="AO86" s="306"/>
      <c r="AP86" s="306"/>
      <c r="AQ86" s="306"/>
      <c r="AR86" s="326"/>
      <c r="AS86" s="327"/>
      <c r="AT86" s="327"/>
      <c r="AU86" s="327"/>
      <c r="AV86" s="327"/>
      <c r="AW86" s="327"/>
      <c r="AX86" s="327"/>
      <c r="AY86" s="328"/>
      <c r="AZ86" s="326"/>
      <c r="BA86" s="327"/>
      <c r="BB86" s="327"/>
      <c r="BC86" s="327"/>
      <c r="BD86" s="327"/>
      <c r="BE86" s="327"/>
      <c r="BF86" s="327"/>
      <c r="BG86" s="328"/>
      <c r="BH86" s="326"/>
      <c r="BI86" s="327"/>
      <c r="BJ86" s="327"/>
      <c r="BK86" s="327"/>
      <c r="BL86" s="327"/>
      <c r="BM86" s="327"/>
      <c r="BN86" s="327"/>
      <c r="BO86" s="328"/>
      <c r="BP86" s="326"/>
      <c r="BQ86" s="327"/>
      <c r="BR86" s="327"/>
      <c r="BS86" s="327"/>
      <c r="BT86" s="327"/>
      <c r="BU86" s="327"/>
      <c r="BV86" s="327"/>
      <c r="BW86" s="328"/>
      <c r="BX86" s="326"/>
      <c r="BY86" s="327"/>
      <c r="BZ86" s="327"/>
      <c r="CA86" s="327"/>
      <c r="CB86" s="327"/>
      <c r="CC86" s="327"/>
      <c r="CD86" s="327"/>
      <c r="CE86" s="328"/>
      <c r="CF86" s="326"/>
      <c r="CG86" s="327"/>
      <c r="CH86" s="327"/>
      <c r="CI86" s="327"/>
      <c r="CJ86" s="327"/>
      <c r="CK86" s="327"/>
      <c r="CL86" s="327"/>
      <c r="CM86" s="331"/>
    </row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</sheetData>
  <sheetProtection/>
  <mergeCells count="756">
    <mergeCell ref="DR74:EL74"/>
    <mergeCell ref="AZ85:BG86"/>
    <mergeCell ref="BH85:BO86"/>
    <mergeCell ref="BP85:BW86"/>
    <mergeCell ref="BX85:CE86"/>
    <mergeCell ref="CF85:CM86"/>
    <mergeCell ref="AZ83:BG84"/>
    <mergeCell ref="BH81:BO81"/>
    <mergeCell ref="BP81:BW81"/>
    <mergeCell ref="BX81:CE81"/>
    <mergeCell ref="A86:Q86"/>
    <mergeCell ref="BH83:BO84"/>
    <mergeCell ref="BP83:BW84"/>
    <mergeCell ref="BX83:CE84"/>
    <mergeCell ref="CF83:CM84"/>
    <mergeCell ref="A84:Q84"/>
    <mergeCell ref="A85:Q85"/>
    <mergeCell ref="R85:U86"/>
    <mergeCell ref="V85:AH86"/>
    <mergeCell ref="AI85:AQ86"/>
    <mergeCell ref="AR85:AY86"/>
    <mergeCell ref="BH82:BO82"/>
    <mergeCell ref="BP82:BW82"/>
    <mergeCell ref="BX82:CE82"/>
    <mergeCell ref="CF82:CM82"/>
    <mergeCell ref="A83:Q83"/>
    <mergeCell ref="R83:U84"/>
    <mergeCell ref="V83:AH84"/>
    <mergeCell ref="AI83:AQ84"/>
    <mergeCell ref="AR83:AY84"/>
    <mergeCell ref="AZ81:BG81"/>
    <mergeCell ref="CF81:CM81"/>
    <mergeCell ref="A82:Q82"/>
    <mergeCell ref="R82:U82"/>
    <mergeCell ref="V82:AH82"/>
    <mergeCell ref="AI82:AQ82"/>
    <mergeCell ref="AR82:AY82"/>
    <mergeCell ref="AZ82:BG82"/>
    <mergeCell ref="AZ80:BG80"/>
    <mergeCell ref="BH80:BO80"/>
    <mergeCell ref="BP80:BW80"/>
    <mergeCell ref="BX80:CE80"/>
    <mergeCell ref="CF80:CM80"/>
    <mergeCell ref="A81:Q81"/>
    <mergeCell ref="R81:U81"/>
    <mergeCell ref="V81:AH81"/>
    <mergeCell ref="AI81:AQ81"/>
    <mergeCell ref="AR81:AY81"/>
    <mergeCell ref="AZ79:BG79"/>
    <mergeCell ref="BH79:BO79"/>
    <mergeCell ref="BP79:BW79"/>
    <mergeCell ref="BX79:CE79"/>
    <mergeCell ref="CF79:CM79"/>
    <mergeCell ref="A80:Q80"/>
    <mergeCell ref="R80:U80"/>
    <mergeCell ref="V80:AH80"/>
    <mergeCell ref="AI80:AQ80"/>
    <mergeCell ref="AR80:AY80"/>
    <mergeCell ref="AZ78:BG78"/>
    <mergeCell ref="BH78:BO78"/>
    <mergeCell ref="BP78:BW78"/>
    <mergeCell ref="BX78:CE78"/>
    <mergeCell ref="CF78:CM78"/>
    <mergeCell ref="A79:Q79"/>
    <mergeCell ref="R79:U79"/>
    <mergeCell ref="V79:AH79"/>
    <mergeCell ref="AI79:AQ79"/>
    <mergeCell ref="AR79:AY79"/>
    <mergeCell ref="AZ77:BG77"/>
    <mergeCell ref="BH77:BO77"/>
    <mergeCell ref="BP77:BW77"/>
    <mergeCell ref="BX77:CE77"/>
    <mergeCell ref="CF77:CM77"/>
    <mergeCell ref="A78:Q78"/>
    <mergeCell ref="R78:U78"/>
    <mergeCell ref="V78:AH78"/>
    <mergeCell ref="AI78:AQ78"/>
    <mergeCell ref="AR78:AY78"/>
    <mergeCell ref="AZ76:BG76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5:BG75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4:BG74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3:BG73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2:BG72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1:BG71"/>
    <mergeCell ref="BH71:BO71"/>
    <mergeCell ref="BP71:BW71"/>
    <mergeCell ref="BX71:CE71"/>
    <mergeCell ref="CF71:CM71"/>
    <mergeCell ref="A72:Q72"/>
    <mergeCell ref="R72:U72"/>
    <mergeCell ref="V72:AH72"/>
    <mergeCell ref="AI72:AQ72"/>
    <mergeCell ref="AR72:AY72"/>
    <mergeCell ref="AZ70:BG70"/>
    <mergeCell ref="BH70:BO70"/>
    <mergeCell ref="BP70:BW70"/>
    <mergeCell ref="BX70:CE70"/>
    <mergeCell ref="CF70:CM70"/>
    <mergeCell ref="A71:Q71"/>
    <mergeCell ref="R71:U71"/>
    <mergeCell ref="V71:AH71"/>
    <mergeCell ref="AI71:AQ71"/>
    <mergeCell ref="AR71:AY71"/>
    <mergeCell ref="AZ69:BG69"/>
    <mergeCell ref="BH69:BO69"/>
    <mergeCell ref="BP69:BW69"/>
    <mergeCell ref="BX69:CE69"/>
    <mergeCell ref="CF69:CM69"/>
    <mergeCell ref="A70:Q70"/>
    <mergeCell ref="R70:U70"/>
    <mergeCell ref="V70:AH70"/>
    <mergeCell ref="AI70:AQ70"/>
    <mergeCell ref="AR70:AY70"/>
    <mergeCell ref="AZ68:BG68"/>
    <mergeCell ref="BH68:BO68"/>
    <mergeCell ref="BP68:BW68"/>
    <mergeCell ref="BX68:CE68"/>
    <mergeCell ref="CF68:CM68"/>
    <mergeCell ref="A69:Q69"/>
    <mergeCell ref="R69:U69"/>
    <mergeCell ref="V69:AH69"/>
    <mergeCell ref="AI69:AQ69"/>
    <mergeCell ref="AR69:AY69"/>
    <mergeCell ref="AZ67:BG67"/>
    <mergeCell ref="BH67:BO67"/>
    <mergeCell ref="BP67:BW67"/>
    <mergeCell ref="BX67:CE67"/>
    <mergeCell ref="CF67:CM67"/>
    <mergeCell ref="A68:Q68"/>
    <mergeCell ref="R68:U68"/>
    <mergeCell ref="V68:AH68"/>
    <mergeCell ref="AI68:AQ68"/>
    <mergeCell ref="AR68:AY68"/>
    <mergeCell ref="AZ66:BG66"/>
    <mergeCell ref="BH66:BO66"/>
    <mergeCell ref="BP66:BW66"/>
    <mergeCell ref="BX66:CE66"/>
    <mergeCell ref="CF66:CM66"/>
    <mergeCell ref="A67:Q67"/>
    <mergeCell ref="R67:U67"/>
    <mergeCell ref="V67:AH67"/>
    <mergeCell ref="AI67:AQ67"/>
    <mergeCell ref="AR67:AY67"/>
    <mergeCell ref="AZ65:BG65"/>
    <mergeCell ref="BH65:BO65"/>
    <mergeCell ref="BP65:BW65"/>
    <mergeCell ref="BX65:CE65"/>
    <mergeCell ref="CF65:CM65"/>
    <mergeCell ref="A66:Q66"/>
    <mergeCell ref="R66:U66"/>
    <mergeCell ref="V66:AH66"/>
    <mergeCell ref="AI66:AQ66"/>
    <mergeCell ref="AR66:AY66"/>
    <mergeCell ref="AZ64:BG64"/>
    <mergeCell ref="BH64:BO64"/>
    <mergeCell ref="BP64:BW64"/>
    <mergeCell ref="BX64:CE64"/>
    <mergeCell ref="CF64:CM64"/>
    <mergeCell ref="A65:Q65"/>
    <mergeCell ref="R65:U65"/>
    <mergeCell ref="V65:AH65"/>
    <mergeCell ref="AI65:AQ65"/>
    <mergeCell ref="AR65:AY65"/>
    <mergeCell ref="AZ63:BG63"/>
    <mergeCell ref="BH63:BO63"/>
    <mergeCell ref="BP63:BW63"/>
    <mergeCell ref="BX63:CE63"/>
    <mergeCell ref="CF63:CM63"/>
    <mergeCell ref="A64:Q64"/>
    <mergeCell ref="R64:U64"/>
    <mergeCell ref="V64:AH64"/>
    <mergeCell ref="AI64:AQ64"/>
    <mergeCell ref="AR64:AY64"/>
    <mergeCell ref="AZ62:BG62"/>
    <mergeCell ref="BH62:BO62"/>
    <mergeCell ref="BP62:BW62"/>
    <mergeCell ref="BX62:CE62"/>
    <mergeCell ref="CF62:CM62"/>
    <mergeCell ref="A63:Q63"/>
    <mergeCell ref="R63:U63"/>
    <mergeCell ref="V63:AH63"/>
    <mergeCell ref="AI63:AQ63"/>
    <mergeCell ref="AR63:AY63"/>
    <mergeCell ref="AZ61:BG61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A29:Q29"/>
    <mergeCell ref="R29:U29"/>
    <mergeCell ref="V29:AH29"/>
    <mergeCell ref="AI29:AQ29"/>
    <mergeCell ref="AR29:AY29"/>
    <mergeCell ref="AZ29:BG29"/>
    <mergeCell ref="AZ27:BG28"/>
    <mergeCell ref="BH27:BO28"/>
    <mergeCell ref="BP27:BW28"/>
    <mergeCell ref="BX27:CE28"/>
    <mergeCell ref="CF27:CM28"/>
    <mergeCell ref="A28:Q28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6:BO16"/>
    <mergeCell ref="BP16:BW16"/>
    <mergeCell ref="BX16:CE16"/>
    <mergeCell ref="CF16:CM16"/>
    <mergeCell ref="A17:Q17"/>
    <mergeCell ref="R17:U17"/>
    <mergeCell ref="V17:AH17"/>
    <mergeCell ref="AI17:AQ17"/>
    <mergeCell ref="AR17:AY17"/>
    <mergeCell ref="AZ17:BG17"/>
    <mergeCell ref="BH15:BO15"/>
    <mergeCell ref="BP15:BW15"/>
    <mergeCell ref="BX15:CE15"/>
    <mergeCell ref="CF15:CM15"/>
    <mergeCell ref="A16:Q16"/>
    <mergeCell ref="R16:U16"/>
    <mergeCell ref="V16:AH16"/>
    <mergeCell ref="AI16:AQ16"/>
    <mergeCell ref="AR16:AY16"/>
    <mergeCell ref="AZ16:BG16"/>
    <mergeCell ref="BH14:BO14"/>
    <mergeCell ref="BP14:BW14"/>
    <mergeCell ref="BX14:CE14"/>
    <mergeCell ref="CF14:CM14"/>
    <mergeCell ref="A15:Q15"/>
    <mergeCell ref="R15:U15"/>
    <mergeCell ref="V15:AH15"/>
    <mergeCell ref="AI15:AQ15"/>
    <mergeCell ref="AR15:AY15"/>
    <mergeCell ref="AZ15:BG15"/>
    <mergeCell ref="BH13:BO13"/>
    <mergeCell ref="BP13:BW13"/>
    <mergeCell ref="BX13:CE13"/>
    <mergeCell ref="CF13:CM13"/>
    <mergeCell ref="A14:Q14"/>
    <mergeCell ref="R14:U14"/>
    <mergeCell ref="V14:AH14"/>
    <mergeCell ref="AI14:AQ14"/>
    <mergeCell ref="AR14:AY14"/>
    <mergeCell ref="AZ14:BG14"/>
    <mergeCell ref="BH12:BO12"/>
    <mergeCell ref="BP12:BW12"/>
    <mergeCell ref="BX12:CE12"/>
    <mergeCell ref="CF12:CM12"/>
    <mergeCell ref="A13:Q13"/>
    <mergeCell ref="R13:U13"/>
    <mergeCell ref="V13:AH13"/>
    <mergeCell ref="AI13:AQ13"/>
    <mergeCell ref="AR13:AY13"/>
    <mergeCell ref="AZ13:BG13"/>
    <mergeCell ref="A12:Q12"/>
    <mergeCell ref="R12:U12"/>
    <mergeCell ref="V12:AH12"/>
    <mergeCell ref="AI12:AQ12"/>
    <mergeCell ref="AR12:AY12"/>
    <mergeCell ref="AZ12:BG12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M11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DN25:EA25"/>
    <mergeCell ref="A3:CM3"/>
    <mergeCell ref="AN4:AY4"/>
    <mergeCell ref="AZ4:BA4"/>
    <mergeCell ref="BB4:BF4"/>
    <mergeCell ref="A6:Q6"/>
    <mergeCell ref="R6:U6"/>
    <mergeCell ref="V6:AH6"/>
    <mergeCell ref="AI6:CM6"/>
    <mergeCell ref="A7:Q7"/>
  </mergeCells>
  <printOptions horizontalCentered="1"/>
  <pageMargins left="0.3937007874015748" right="0.1968503937007874" top="0.5905511811023623" bottom="0.1968503937007874" header="0.2755905511811024" footer="0.275590551181102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86"/>
  <sheetViews>
    <sheetView zoomScale="90" zoomScaleNormal="90" zoomScaleSheetLayoutView="100" workbookViewId="0" topLeftCell="A1">
      <selection activeCell="BB4" sqref="BB4:BF4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5.75390625" style="1" customWidth="1"/>
    <col min="35" max="49" width="1.37890625" style="1" customWidth="1"/>
    <col min="50" max="50" width="1.75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177" t="s">
        <v>353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377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8.25" customHeight="1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275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275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1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11256294.25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9606399.25</v>
      </c>
      <c r="AS24" s="206"/>
      <c r="AT24" s="206"/>
      <c r="AU24" s="206"/>
      <c r="AV24" s="206"/>
      <c r="AW24" s="206"/>
      <c r="AX24" s="206"/>
      <c r="AY24" s="207"/>
      <c r="AZ24" s="205">
        <f>AZ30</f>
        <v>900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1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1648995</v>
      </c>
      <c r="BY24" s="206"/>
      <c r="BZ24" s="206"/>
      <c r="CA24" s="206"/>
      <c r="CB24" s="206"/>
      <c r="CC24" s="206"/>
      <c r="CD24" s="206"/>
      <c r="CE24" s="207"/>
      <c r="CF24" s="212"/>
      <c r="CG24" s="213"/>
      <c r="CH24" s="213"/>
      <c r="CI24" s="213"/>
      <c r="CJ24" s="213"/>
      <c r="CK24" s="213"/>
      <c r="CL24" s="213"/>
      <c r="CM24" s="214"/>
    </row>
    <row r="25" spans="1:119" s="9" customFormat="1" ht="13.5" thickBot="1">
      <c r="A25" s="218" t="s">
        <v>82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5"/>
      <c r="CG25" s="216"/>
      <c r="CH25" s="216"/>
      <c r="CI25" s="216"/>
      <c r="CJ25" s="216"/>
      <c r="CK25" s="216"/>
      <c r="CL25" s="216"/>
      <c r="CM25" s="217"/>
      <c r="DA25" s="175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</row>
    <row r="26" spans="1:91" s="9" customFormat="1" ht="12.75">
      <c r="A26" s="342" t="s">
        <v>83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222"/>
      <c r="T26" s="222"/>
      <c r="U26" s="223"/>
      <c r="V26" s="224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27"/>
      <c r="AJ26" s="228"/>
      <c r="AK26" s="228"/>
      <c r="AL26" s="228"/>
      <c r="AM26" s="228"/>
      <c r="AN26" s="228"/>
      <c r="AO26" s="228"/>
      <c r="AP26" s="228"/>
      <c r="AQ26" s="229"/>
      <c r="AR26" s="230" t="s">
        <v>81</v>
      </c>
      <c r="AS26" s="231"/>
      <c r="AT26" s="231"/>
      <c r="AU26" s="231"/>
      <c r="AV26" s="231"/>
      <c r="AW26" s="231"/>
      <c r="AX26" s="231"/>
      <c r="AY26" s="232"/>
      <c r="AZ26" s="230" t="s">
        <v>81</v>
      </c>
      <c r="BA26" s="231"/>
      <c r="BB26" s="231"/>
      <c r="BC26" s="231"/>
      <c r="BD26" s="231"/>
      <c r="BE26" s="231"/>
      <c r="BF26" s="231"/>
      <c r="BG26" s="232"/>
      <c r="BH26" s="230" t="s">
        <v>81</v>
      </c>
      <c r="BI26" s="231"/>
      <c r="BJ26" s="231"/>
      <c r="BK26" s="231"/>
      <c r="BL26" s="231"/>
      <c r="BM26" s="231"/>
      <c r="BN26" s="231"/>
      <c r="BO26" s="232"/>
      <c r="BP26" s="230" t="s">
        <v>81</v>
      </c>
      <c r="BQ26" s="231"/>
      <c r="BR26" s="231"/>
      <c r="BS26" s="231"/>
      <c r="BT26" s="231"/>
      <c r="BU26" s="231"/>
      <c r="BV26" s="231"/>
      <c r="BW26" s="232"/>
      <c r="BX26" s="227"/>
      <c r="BY26" s="228"/>
      <c r="BZ26" s="228"/>
      <c r="CA26" s="228"/>
      <c r="CB26" s="228"/>
      <c r="CC26" s="228"/>
      <c r="CD26" s="228"/>
      <c r="CE26" s="229"/>
      <c r="CF26" s="230" t="s">
        <v>81</v>
      </c>
      <c r="CG26" s="231"/>
      <c r="CH26" s="231"/>
      <c r="CI26" s="231"/>
      <c r="CJ26" s="231"/>
      <c r="CK26" s="231"/>
      <c r="CL26" s="231"/>
      <c r="CM26" s="233"/>
    </row>
    <row r="27" spans="1:91" s="9" customFormat="1" ht="12.75">
      <c r="A27" s="346" t="s">
        <v>85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 t="s">
        <v>84</v>
      </c>
      <c r="S27" s="236"/>
      <c r="T27" s="236"/>
      <c r="U27" s="237"/>
      <c r="V27" s="241" t="s">
        <v>352</v>
      </c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7"/>
      <c r="AI27" s="243">
        <f>AR27+BX27</f>
        <v>11255394.25</v>
      </c>
      <c r="AJ27" s="244"/>
      <c r="AK27" s="244"/>
      <c r="AL27" s="244"/>
      <c r="AM27" s="244"/>
      <c r="AN27" s="244"/>
      <c r="AO27" s="244"/>
      <c r="AP27" s="244"/>
      <c r="AQ27" s="245"/>
      <c r="AR27" s="243">
        <v>9606399.25</v>
      </c>
      <c r="AS27" s="244"/>
      <c r="AT27" s="244"/>
      <c r="AU27" s="244"/>
      <c r="AV27" s="244"/>
      <c r="AW27" s="244"/>
      <c r="AX27" s="244"/>
      <c r="AY27" s="245"/>
      <c r="AZ27" s="249"/>
      <c r="BA27" s="250"/>
      <c r="BB27" s="250"/>
      <c r="BC27" s="250"/>
      <c r="BD27" s="250"/>
      <c r="BE27" s="250"/>
      <c r="BF27" s="250"/>
      <c r="BG27" s="251"/>
      <c r="BH27" s="249"/>
      <c r="BI27" s="250"/>
      <c r="BJ27" s="250"/>
      <c r="BK27" s="250"/>
      <c r="BL27" s="250"/>
      <c r="BM27" s="250"/>
      <c r="BN27" s="250"/>
      <c r="BO27" s="251"/>
      <c r="BP27" s="255"/>
      <c r="BQ27" s="256"/>
      <c r="BR27" s="256"/>
      <c r="BS27" s="256"/>
      <c r="BT27" s="256"/>
      <c r="BU27" s="256"/>
      <c r="BV27" s="256"/>
      <c r="BW27" s="257"/>
      <c r="BX27" s="243">
        <f>1621044+27951</f>
        <v>1648995</v>
      </c>
      <c r="BY27" s="244"/>
      <c r="BZ27" s="244"/>
      <c r="CA27" s="244"/>
      <c r="CB27" s="244"/>
      <c r="CC27" s="244"/>
      <c r="CD27" s="244"/>
      <c r="CE27" s="245"/>
      <c r="CF27" s="255"/>
      <c r="CG27" s="256"/>
      <c r="CH27" s="256"/>
      <c r="CI27" s="256"/>
      <c r="CJ27" s="256"/>
      <c r="CK27" s="256"/>
      <c r="CL27" s="256"/>
      <c r="CM27" s="261"/>
    </row>
    <row r="28" spans="1:91" s="9" customFormat="1" ht="12.75">
      <c r="A28" s="345" t="s">
        <v>87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38"/>
      <c r="S28" s="239"/>
      <c r="T28" s="239"/>
      <c r="U28" s="240"/>
      <c r="V28" s="242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  <c r="AI28" s="246"/>
      <c r="AJ28" s="247"/>
      <c r="AK28" s="247"/>
      <c r="AL28" s="247"/>
      <c r="AM28" s="247"/>
      <c r="AN28" s="247"/>
      <c r="AO28" s="247"/>
      <c r="AP28" s="247"/>
      <c r="AQ28" s="248"/>
      <c r="AR28" s="246"/>
      <c r="AS28" s="247"/>
      <c r="AT28" s="247"/>
      <c r="AU28" s="247"/>
      <c r="AV28" s="247"/>
      <c r="AW28" s="247"/>
      <c r="AX28" s="247"/>
      <c r="AY28" s="248"/>
      <c r="AZ28" s="252"/>
      <c r="BA28" s="253"/>
      <c r="BB28" s="253"/>
      <c r="BC28" s="253"/>
      <c r="BD28" s="253"/>
      <c r="BE28" s="253"/>
      <c r="BF28" s="253"/>
      <c r="BG28" s="254"/>
      <c r="BH28" s="252"/>
      <c r="BI28" s="253"/>
      <c r="BJ28" s="253"/>
      <c r="BK28" s="253"/>
      <c r="BL28" s="253"/>
      <c r="BM28" s="253"/>
      <c r="BN28" s="253"/>
      <c r="BO28" s="254"/>
      <c r="BP28" s="258"/>
      <c r="BQ28" s="259"/>
      <c r="BR28" s="259"/>
      <c r="BS28" s="259"/>
      <c r="BT28" s="259"/>
      <c r="BU28" s="259"/>
      <c r="BV28" s="259"/>
      <c r="BW28" s="260"/>
      <c r="BX28" s="246"/>
      <c r="BY28" s="247"/>
      <c r="BZ28" s="247"/>
      <c r="CA28" s="247"/>
      <c r="CB28" s="247"/>
      <c r="CC28" s="247"/>
      <c r="CD28" s="247"/>
      <c r="CE28" s="248"/>
      <c r="CF28" s="258"/>
      <c r="CG28" s="259"/>
      <c r="CH28" s="259"/>
      <c r="CI28" s="259"/>
      <c r="CJ28" s="259"/>
      <c r="CK28" s="259"/>
      <c r="CL28" s="259"/>
      <c r="CM28" s="262"/>
    </row>
    <row r="29" spans="1:91" s="9" customFormat="1" ht="12.75">
      <c r="A29" s="353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R29" s="266"/>
      <c r="S29" s="267"/>
      <c r="T29" s="267"/>
      <c r="U29" s="268"/>
      <c r="V29" s="269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272"/>
      <c r="AJ29" s="273"/>
      <c r="AK29" s="273"/>
      <c r="AL29" s="273"/>
      <c r="AM29" s="273"/>
      <c r="AN29" s="273"/>
      <c r="AO29" s="273"/>
      <c r="AP29" s="273"/>
      <c r="AQ29" s="274"/>
      <c r="AR29" s="272"/>
      <c r="AS29" s="273"/>
      <c r="AT29" s="273"/>
      <c r="AU29" s="273"/>
      <c r="AV29" s="273"/>
      <c r="AW29" s="273"/>
      <c r="AX29" s="273"/>
      <c r="AY29" s="274"/>
      <c r="AZ29" s="272"/>
      <c r="BA29" s="273"/>
      <c r="BB29" s="273"/>
      <c r="BC29" s="273"/>
      <c r="BD29" s="273"/>
      <c r="BE29" s="273"/>
      <c r="BF29" s="273"/>
      <c r="BG29" s="274"/>
      <c r="BH29" s="272"/>
      <c r="BI29" s="273"/>
      <c r="BJ29" s="273"/>
      <c r="BK29" s="273"/>
      <c r="BL29" s="273"/>
      <c r="BM29" s="273"/>
      <c r="BN29" s="273"/>
      <c r="BO29" s="274"/>
      <c r="BP29" s="272"/>
      <c r="BQ29" s="273"/>
      <c r="BR29" s="273"/>
      <c r="BS29" s="273"/>
      <c r="BT29" s="273"/>
      <c r="BU29" s="273"/>
      <c r="BV29" s="273"/>
      <c r="BW29" s="274"/>
      <c r="BX29" s="272"/>
      <c r="BY29" s="273"/>
      <c r="BZ29" s="273"/>
      <c r="CA29" s="273"/>
      <c r="CB29" s="273"/>
      <c r="CC29" s="273"/>
      <c r="CD29" s="273"/>
      <c r="CE29" s="274"/>
      <c r="CF29" s="272"/>
      <c r="CG29" s="273"/>
      <c r="CH29" s="273"/>
      <c r="CI29" s="273"/>
      <c r="CJ29" s="273"/>
      <c r="CK29" s="273"/>
      <c r="CL29" s="273"/>
      <c r="CM29" s="275"/>
    </row>
    <row r="30" spans="1:91" s="9" customFormat="1" ht="12.75">
      <c r="A30" s="346" t="s">
        <v>89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 t="s">
        <v>86</v>
      </c>
      <c r="S30" s="236"/>
      <c r="T30" s="236"/>
      <c r="U30" s="237"/>
      <c r="V30" s="241" t="s">
        <v>370</v>
      </c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7"/>
      <c r="AI30" s="243">
        <f>AZ30+BH30</f>
        <v>900</v>
      </c>
      <c r="AJ30" s="250"/>
      <c r="AK30" s="250"/>
      <c r="AL30" s="250"/>
      <c r="AM30" s="250"/>
      <c r="AN30" s="250"/>
      <c r="AO30" s="250"/>
      <c r="AP30" s="250"/>
      <c r="AQ30" s="251"/>
      <c r="AR30" s="249"/>
      <c r="AS30" s="250"/>
      <c r="AT30" s="250"/>
      <c r="AU30" s="250"/>
      <c r="AV30" s="250"/>
      <c r="AW30" s="250"/>
      <c r="AX30" s="250"/>
      <c r="AY30" s="251"/>
      <c r="AZ30" s="243">
        <v>900</v>
      </c>
      <c r="BA30" s="244"/>
      <c r="BB30" s="244"/>
      <c r="BC30" s="244"/>
      <c r="BD30" s="244"/>
      <c r="BE30" s="244"/>
      <c r="BF30" s="244"/>
      <c r="BG30" s="245"/>
      <c r="BH30" s="243"/>
      <c r="BI30" s="244"/>
      <c r="BJ30" s="244"/>
      <c r="BK30" s="244"/>
      <c r="BL30" s="244"/>
      <c r="BM30" s="244"/>
      <c r="BN30" s="244"/>
      <c r="BO30" s="245"/>
      <c r="BP30" s="249"/>
      <c r="BQ30" s="250"/>
      <c r="BR30" s="250"/>
      <c r="BS30" s="250"/>
      <c r="BT30" s="250"/>
      <c r="BU30" s="250"/>
      <c r="BV30" s="250"/>
      <c r="BW30" s="251"/>
      <c r="BX30" s="249"/>
      <c r="BY30" s="250"/>
      <c r="BZ30" s="250"/>
      <c r="CA30" s="250"/>
      <c r="CB30" s="250"/>
      <c r="CC30" s="250"/>
      <c r="CD30" s="250"/>
      <c r="CE30" s="251"/>
      <c r="CF30" s="249" t="s">
        <v>81</v>
      </c>
      <c r="CG30" s="250"/>
      <c r="CH30" s="250"/>
      <c r="CI30" s="250"/>
      <c r="CJ30" s="250"/>
      <c r="CK30" s="250"/>
      <c r="CL30" s="250"/>
      <c r="CM30" s="276"/>
    </row>
    <row r="31" spans="1:91" s="9" customFormat="1" ht="12.75">
      <c r="A31" s="345" t="s">
        <v>90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78"/>
      <c r="R31" s="238"/>
      <c r="S31" s="239"/>
      <c r="T31" s="239"/>
      <c r="U31" s="240"/>
      <c r="V31" s="242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40"/>
      <c r="AI31" s="252"/>
      <c r="AJ31" s="253"/>
      <c r="AK31" s="253"/>
      <c r="AL31" s="253"/>
      <c r="AM31" s="253"/>
      <c r="AN31" s="253"/>
      <c r="AO31" s="253"/>
      <c r="AP31" s="253"/>
      <c r="AQ31" s="254"/>
      <c r="AR31" s="252"/>
      <c r="AS31" s="253"/>
      <c r="AT31" s="253"/>
      <c r="AU31" s="253"/>
      <c r="AV31" s="253"/>
      <c r="AW31" s="253"/>
      <c r="AX31" s="253"/>
      <c r="AY31" s="254"/>
      <c r="AZ31" s="246"/>
      <c r="BA31" s="247"/>
      <c r="BB31" s="247"/>
      <c r="BC31" s="247"/>
      <c r="BD31" s="247"/>
      <c r="BE31" s="247"/>
      <c r="BF31" s="247"/>
      <c r="BG31" s="248"/>
      <c r="BH31" s="246"/>
      <c r="BI31" s="247"/>
      <c r="BJ31" s="247"/>
      <c r="BK31" s="247"/>
      <c r="BL31" s="247"/>
      <c r="BM31" s="247"/>
      <c r="BN31" s="247"/>
      <c r="BO31" s="248"/>
      <c r="BP31" s="252"/>
      <c r="BQ31" s="253"/>
      <c r="BR31" s="253"/>
      <c r="BS31" s="253"/>
      <c r="BT31" s="253"/>
      <c r="BU31" s="253"/>
      <c r="BV31" s="253"/>
      <c r="BW31" s="254"/>
      <c r="BX31" s="252"/>
      <c r="BY31" s="253"/>
      <c r="BZ31" s="253"/>
      <c r="CA31" s="253"/>
      <c r="CB31" s="253"/>
      <c r="CC31" s="253"/>
      <c r="CD31" s="253"/>
      <c r="CE31" s="254"/>
      <c r="CF31" s="252"/>
      <c r="CG31" s="253"/>
      <c r="CH31" s="253"/>
      <c r="CI31" s="253"/>
      <c r="CJ31" s="253"/>
      <c r="CK31" s="253"/>
      <c r="CL31" s="253"/>
      <c r="CM31" s="277"/>
    </row>
    <row r="32" spans="1:91" s="9" customFormat="1" ht="13.5" thickBot="1">
      <c r="A32" s="345" t="s">
        <v>91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6" t="s">
        <v>88</v>
      </c>
      <c r="S32" s="267"/>
      <c r="T32" s="267"/>
      <c r="U32" s="268"/>
      <c r="V32" s="269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  <c r="AI32" s="272"/>
      <c r="AJ32" s="273"/>
      <c r="AK32" s="273"/>
      <c r="AL32" s="273"/>
      <c r="AM32" s="273"/>
      <c r="AN32" s="273"/>
      <c r="AO32" s="273"/>
      <c r="AP32" s="273"/>
      <c r="AQ32" s="274"/>
      <c r="AR32" s="279" t="s">
        <v>81</v>
      </c>
      <c r="AS32" s="280"/>
      <c r="AT32" s="280"/>
      <c r="AU32" s="280"/>
      <c r="AV32" s="280"/>
      <c r="AW32" s="280"/>
      <c r="AX32" s="280"/>
      <c r="AY32" s="281"/>
      <c r="AZ32" s="279" t="s">
        <v>81</v>
      </c>
      <c r="BA32" s="280"/>
      <c r="BB32" s="280"/>
      <c r="BC32" s="280"/>
      <c r="BD32" s="280"/>
      <c r="BE32" s="280"/>
      <c r="BF32" s="280"/>
      <c r="BG32" s="281"/>
      <c r="BH32" s="279" t="s">
        <v>81</v>
      </c>
      <c r="BI32" s="280"/>
      <c r="BJ32" s="280"/>
      <c r="BK32" s="280"/>
      <c r="BL32" s="280"/>
      <c r="BM32" s="280"/>
      <c r="BN32" s="280"/>
      <c r="BO32" s="281"/>
      <c r="BP32" s="279" t="s">
        <v>81</v>
      </c>
      <c r="BQ32" s="280"/>
      <c r="BR32" s="280"/>
      <c r="BS32" s="280"/>
      <c r="BT32" s="280"/>
      <c r="BU32" s="280"/>
      <c r="BV32" s="280"/>
      <c r="BW32" s="281"/>
      <c r="BX32" s="272"/>
      <c r="BY32" s="273"/>
      <c r="BZ32" s="273"/>
      <c r="CA32" s="273"/>
      <c r="CB32" s="273"/>
      <c r="CC32" s="273"/>
      <c r="CD32" s="273"/>
      <c r="CE32" s="274"/>
      <c r="CF32" s="272"/>
      <c r="CG32" s="273"/>
      <c r="CH32" s="273"/>
      <c r="CI32" s="273"/>
      <c r="CJ32" s="273"/>
      <c r="CK32" s="273"/>
      <c r="CL32" s="273"/>
      <c r="CM32" s="275"/>
    </row>
    <row r="33" spans="1:91" s="9" customFormat="1" ht="13.5" thickBot="1">
      <c r="A33" s="282" t="s">
        <v>92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4" t="s">
        <v>254</v>
      </c>
      <c r="S33" s="285"/>
      <c r="T33" s="285"/>
      <c r="U33" s="286"/>
      <c r="V33" s="287" t="s">
        <v>81</v>
      </c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6"/>
      <c r="AI33" s="288">
        <f>AI35+AI41+AI55+AI59+AI69</f>
        <v>11337248.25</v>
      </c>
      <c r="AJ33" s="289"/>
      <c r="AK33" s="289"/>
      <c r="AL33" s="289"/>
      <c r="AM33" s="289"/>
      <c r="AN33" s="289"/>
      <c r="AO33" s="289"/>
      <c r="AP33" s="289"/>
      <c r="AQ33" s="290"/>
      <c r="AR33" s="288">
        <f>AR35+AR41+AR55+AR59+AR69</f>
        <v>9606399.249999998</v>
      </c>
      <c r="AS33" s="289"/>
      <c r="AT33" s="289"/>
      <c r="AU33" s="289"/>
      <c r="AV33" s="289"/>
      <c r="AW33" s="289"/>
      <c r="AX33" s="289"/>
      <c r="AY33" s="290"/>
      <c r="AZ33" s="288">
        <f>AZ35+AZ41+AZ55+AZ59+AZ69</f>
        <v>900</v>
      </c>
      <c r="BA33" s="289"/>
      <c r="BB33" s="289"/>
      <c r="BC33" s="289"/>
      <c r="BD33" s="289"/>
      <c r="BE33" s="289"/>
      <c r="BF33" s="289"/>
      <c r="BG33" s="290"/>
      <c r="BH33" s="288">
        <f>BH35+BH41+BH55+BH59+BH69</f>
        <v>0</v>
      </c>
      <c r="BI33" s="289"/>
      <c r="BJ33" s="289"/>
      <c r="BK33" s="289"/>
      <c r="BL33" s="289"/>
      <c r="BM33" s="289"/>
      <c r="BN33" s="289"/>
      <c r="BO33" s="290"/>
      <c r="BP33" s="288">
        <f>BP35+BP41+BP55+BP59+BP69</f>
        <v>0</v>
      </c>
      <c r="BQ33" s="289"/>
      <c r="BR33" s="289"/>
      <c r="BS33" s="289"/>
      <c r="BT33" s="289"/>
      <c r="BU33" s="289"/>
      <c r="BV33" s="289"/>
      <c r="BW33" s="290"/>
      <c r="BX33" s="288">
        <f>BX74+BX78</f>
        <v>1729949</v>
      </c>
      <c r="BY33" s="289"/>
      <c r="BZ33" s="289"/>
      <c r="CA33" s="289"/>
      <c r="CB33" s="289"/>
      <c r="CC33" s="289"/>
      <c r="CD33" s="289"/>
      <c r="CE33" s="290"/>
      <c r="CF33" s="288">
        <f>CF35+CF41+CF55+CF59+CF69</f>
        <v>0</v>
      </c>
      <c r="CG33" s="289"/>
      <c r="CH33" s="289"/>
      <c r="CI33" s="289"/>
      <c r="CJ33" s="289"/>
      <c r="CK33" s="289"/>
      <c r="CL33" s="289"/>
      <c r="CM33" s="350"/>
    </row>
    <row r="34" spans="1:91" s="9" customFormat="1" ht="12.75">
      <c r="A34" s="348" t="s">
        <v>93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27"/>
      <c r="AJ34" s="228"/>
      <c r="AK34" s="228"/>
      <c r="AL34" s="228"/>
      <c r="AM34" s="228"/>
      <c r="AN34" s="228"/>
      <c r="AO34" s="228"/>
      <c r="AP34" s="228"/>
      <c r="AQ34" s="229"/>
      <c r="AR34" s="227"/>
      <c r="AS34" s="228"/>
      <c r="AT34" s="228"/>
      <c r="AU34" s="228"/>
      <c r="AV34" s="228"/>
      <c r="AW34" s="228"/>
      <c r="AX34" s="228"/>
      <c r="AY34" s="229"/>
      <c r="AZ34" s="227"/>
      <c r="BA34" s="228"/>
      <c r="BB34" s="228"/>
      <c r="BC34" s="228"/>
      <c r="BD34" s="228"/>
      <c r="BE34" s="228"/>
      <c r="BF34" s="228"/>
      <c r="BG34" s="229"/>
      <c r="BH34" s="227"/>
      <c r="BI34" s="228"/>
      <c r="BJ34" s="228"/>
      <c r="BK34" s="228"/>
      <c r="BL34" s="228"/>
      <c r="BM34" s="228"/>
      <c r="BN34" s="228"/>
      <c r="BO34" s="229"/>
      <c r="BP34" s="227"/>
      <c r="BQ34" s="228"/>
      <c r="BR34" s="228"/>
      <c r="BS34" s="228"/>
      <c r="BT34" s="228"/>
      <c r="BU34" s="228"/>
      <c r="BV34" s="228"/>
      <c r="BW34" s="229"/>
      <c r="BX34" s="227"/>
      <c r="BY34" s="228"/>
      <c r="BZ34" s="228"/>
      <c r="CA34" s="228"/>
      <c r="CB34" s="228"/>
      <c r="CC34" s="228"/>
      <c r="CD34" s="228"/>
      <c r="CE34" s="229"/>
      <c r="CF34" s="227"/>
      <c r="CG34" s="228"/>
      <c r="CH34" s="228"/>
      <c r="CI34" s="228"/>
      <c r="CJ34" s="228"/>
      <c r="CK34" s="228"/>
      <c r="CL34" s="228"/>
      <c r="CM34" s="292"/>
    </row>
    <row r="35" spans="1:91" s="9" customFormat="1" ht="36" customHeight="1">
      <c r="A35" s="338" t="s">
        <v>253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4"/>
      <c r="S35" s="295"/>
      <c r="T35" s="295"/>
      <c r="U35" s="296"/>
      <c r="V35" s="297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6"/>
      <c r="AI35" s="298">
        <f>AI37+AI38+AI39+AI40</f>
        <v>7638333.19</v>
      </c>
      <c r="AJ35" s="299"/>
      <c r="AK35" s="299"/>
      <c r="AL35" s="299"/>
      <c r="AM35" s="299"/>
      <c r="AN35" s="299"/>
      <c r="AO35" s="299"/>
      <c r="AP35" s="299"/>
      <c r="AQ35" s="300"/>
      <c r="AR35" s="298">
        <f>AR37+AR38+AR39+AR40</f>
        <v>7638333.19</v>
      </c>
      <c r="AS35" s="299"/>
      <c r="AT35" s="299"/>
      <c r="AU35" s="299"/>
      <c r="AV35" s="299"/>
      <c r="AW35" s="299"/>
      <c r="AX35" s="299"/>
      <c r="AY35" s="300"/>
      <c r="AZ35" s="298">
        <f>AZ37+AZ38+AZ39</f>
        <v>0</v>
      </c>
      <c r="BA35" s="299"/>
      <c r="BB35" s="299"/>
      <c r="BC35" s="299"/>
      <c r="BD35" s="299"/>
      <c r="BE35" s="299"/>
      <c r="BF35" s="299"/>
      <c r="BG35" s="300"/>
      <c r="BH35" s="298">
        <f>BH37+BH38+BH39</f>
        <v>0</v>
      </c>
      <c r="BI35" s="299"/>
      <c r="BJ35" s="299"/>
      <c r="BK35" s="299"/>
      <c r="BL35" s="299"/>
      <c r="BM35" s="299"/>
      <c r="BN35" s="299"/>
      <c r="BO35" s="300"/>
      <c r="BP35" s="298">
        <f>BP37+BP38+BP39</f>
        <v>0</v>
      </c>
      <c r="BQ35" s="299"/>
      <c r="BR35" s="299"/>
      <c r="BS35" s="299"/>
      <c r="BT35" s="299"/>
      <c r="BU35" s="299"/>
      <c r="BV35" s="299"/>
      <c r="BW35" s="300"/>
      <c r="BX35" s="298">
        <f>BX37+BX38+BX39+BX40</f>
        <v>0</v>
      </c>
      <c r="BY35" s="299"/>
      <c r="BZ35" s="299"/>
      <c r="CA35" s="299"/>
      <c r="CB35" s="299"/>
      <c r="CC35" s="299"/>
      <c r="CD35" s="299"/>
      <c r="CE35" s="300"/>
      <c r="CF35" s="298">
        <f>CF37+CF38+CF39</f>
        <v>0</v>
      </c>
      <c r="CG35" s="299"/>
      <c r="CH35" s="299"/>
      <c r="CI35" s="299"/>
      <c r="CJ35" s="299"/>
      <c r="CK35" s="299"/>
      <c r="CL35" s="299"/>
      <c r="CM35" s="340"/>
    </row>
    <row r="36" spans="1:91" s="9" customFormat="1" ht="12.75">
      <c r="A36" s="343" t="s">
        <v>65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235"/>
      <c r="S36" s="236"/>
      <c r="T36" s="236"/>
      <c r="U36" s="237"/>
      <c r="V36" s="241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7"/>
      <c r="AI36" s="243"/>
      <c r="AJ36" s="244"/>
      <c r="AK36" s="244"/>
      <c r="AL36" s="244"/>
      <c r="AM36" s="244"/>
      <c r="AN36" s="244"/>
      <c r="AO36" s="244"/>
      <c r="AP36" s="244"/>
      <c r="AQ36" s="245"/>
      <c r="AR36" s="243"/>
      <c r="AS36" s="244"/>
      <c r="AT36" s="244"/>
      <c r="AU36" s="244"/>
      <c r="AV36" s="244"/>
      <c r="AW36" s="244"/>
      <c r="AX36" s="244"/>
      <c r="AY36" s="245"/>
      <c r="AZ36" s="243"/>
      <c r="BA36" s="244"/>
      <c r="BB36" s="244"/>
      <c r="BC36" s="244"/>
      <c r="BD36" s="244"/>
      <c r="BE36" s="244"/>
      <c r="BF36" s="244"/>
      <c r="BG36" s="245"/>
      <c r="BH36" s="243"/>
      <c r="BI36" s="244"/>
      <c r="BJ36" s="244"/>
      <c r="BK36" s="244"/>
      <c r="BL36" s="244"/>
      <c r="BM36" s="244"/>
      <c r="BN36" s="244"/>
      <c r="BO36" s="245"/>
      <c r="BP36" s="243"/>
      <c r="BQ36" s="244"/>
      <c r="BR36" s="244"/>
      <c r="BS36" s="244"/>
      <c r="BT36" s="244"/>
      <c r="BU36" s="244"/>
      <c r="BV36" s="244"/>
      <c r="BW36" s="245"/>
      <c r="BX36" s="243"/>
      <c r="BY36" s="244"/>
      <c r="BZ36" s="244"/>
      <c r="CA36" s="244"/>
      <c r="CB36" s="244"/>
      <c r="CC36" s="244"/>
      <c r="CD36" s="244"/>
      <c r="CE36" s="245"/>
      <c r="CF36" s="243"/>
      <c r="CG36" s="244"/>
      <c r="CH36" s="244"/>
      <c r="CI36" s="244"/>
      <c r="CJ36" s="244"/>
      <c r="CK36" s="244"/>
      <c r="CL36" s="244"/>
      <c r="CM36" s="302"/>
    </row>
    <row r="37" spans="1:91" s="9" customFormat="1" ht="12.75">
      <c r="A37" s="341" t="s">
        <v>240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235" t="s">
        <v>255</v>
      </c>
      <c r="S37" s="236"/>
      <c r="T37" s="236"/>
      <c r="U37" s="237"/>
      <c r="V37" s="241" t="s">
        <v>94</v>
      </c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7"/>
      <c r="AI37" s="243">
        <f>AR37+AZ37+BH37+BP37+BX37+CF37</f>
        <v>5876733.12</v>
      </c>
      <c r="AJ37" s="244"/>
      <c r="AK37" s="244"/>
      <c r="AL37" s="244"/>
      <c r="AM37" s="244"/>
      <c r="AN37" s="244"/>
      <c r="AO37" s="244"/>
      <c r="AP37" s="244"/>
      <c r="AQ37" s="245"/>
      <c r="AR37" s="335">
        <v>5876733.12</v>
      </c>
      <c r="AS37" s="336"/>
      <c r="AT37" s="336"/>
      <c r="AU37" s="336"/>
      <c r="AV37" s="336"/>
      <c r="AW37" s="336"/>
      <c r="AX37" s="336"/>
      <c r="AY37" s="337"/>
      <c r="AZ37" s="243"/>
      <c r="BA37" s="244"/>
      <c r="BB37" s="244"/>
      <c r="BC37" s="244"/>
      <c r="BD37" s="244"/>
      <c r="BE37" s="244"/>
      <c r="BF37" s="244"/>
      <c r="BG37" s="245"/>
      <c r="BH37" s="243"/>
      <c r="BI37" s="244"/>
      <c r="BJ37" s="244"/>
      <c r="BK37" s="244"/>
      <c r="BL37" s="244"/>
      <c r="BM37" s="244"/>
      <c r="BN37" s="244"/>
      <c r="BO37" s="245"/>
      <c r="BP37" s="243"/>
      <c r="BQ37" s="244"/>
      <c r="BR37" s="244"/>
      <c r="BS37" s="244"/>
      <c r="BT37" s="244"/>
      <c r="BU37" s="244"/>
      <c r="BV37" s="244"/>
      <c r="BW37" s="245"/>
      <c r="BX37" s="243"/>
      <c r="BY37" s="244"/>
      <c r="BZ37" s="244"/>
      <c r="CA37" s="244"/>
      <c r="CB37" s="244"/>
      <c r="CC37" s="244"/>
      <c r="CD37" s="244"/>
      <c r="CE37" s="245"/>
      <c r="CF37" s="243"/>
      <c r="CG37" s="244"/>
      <c r="CH37" s="244"/>
      <c r="CI37" s="244"/>
      <c r="CJ37" s="244"/>
      <c r="CK37" s="244"/>
      <c r="CL37" s="244"/>
      <c r="CM37" s="302"/>
    </row>
    <row r="38" spans="1:91" s="9" customFormat="1" ht="12.75">
      <c r="A38" s="341" t="s">
        <v>241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235" t="s">
        <v>256</v>
      </c>
      <c r="S38" s="236"/>
      <c r="T38" s="236"/>
      <c r="U38" s="237"/>
      <c r="V38" s="241" t="s">
        <v>257</v>
      </c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7"/>
      <c r="AI38" s="243">
        <f>AR38+AZ38+BH38+BP38+BX38+CF38</f>
        <v>0</v>
      </c>
      <c r="AJ38" s="244"/>
      <c r="AK38" s="244"/>
      <c r="AL38" s="244"/>
      <c r="AM38" s="244"/>
      <c r="AN38" s="244"/>
      <c r="AO38" s="244"/>
      <c r="AP38" s="244"/>
      <c r="AQ38" s="245"/>
      <c r="AR38" s="335"/>
      <c r="AS38" s="336"/>
      <c r="AT38" s="336"/>
      <c r="AU38" s="336"/>
      <c r="AV38" s="336"/>
      <c r="AW38" s="336"/>
      <c r="AX38" s="336"/>
      <c r="AY38" s="337"/>
      <c r="AZ38" s="243"/>
      <c r="BA38" s="244"/>
      <c r="BB38" s="244"/>
      <c r="BC38" s="244"/>
      <c r="BD38" s="244"/>
      <c r="BE38" s="244"/>
      <c r="BF38" s="244"/>
      <c r="BG38" s="245"/>
      <c r="BH38" s="243"/>
      <c r="BI38" s="244"/>
      <c r="BJ38" s="244"/>
      <c r="BK38" s="244"/>
      <c r="BL38" s="244"/>
      <c r="BM38" s="244"/>
      <c r="BN38" s="244"/>
      <c r="BO38" s="245"/>
      <c r="BP38" s="243"/>
      <c r="BQ38" s="244"/>
      <c r="BR38" s="244"/>
      <c r="BS38" s="244"/>
      <c r="BT38" s="244"/>
      <c r="BU38" s="244"/>
      <c r="BV38" s="244"/>
      <c r="BW38" s="245"/>
      <c r="BX38" s="243"/>
      <c r="BY38" s="244"/>
      <c r="BZ38" s="244"/>
      <c r="CA38" s="244"/>
      <c r="CB38" s="244"/>
      <c r="CC38" s="244"/>
      <c r="CD38" s="244"/>
      <c r="CE38" s="245"/>
      <c r="CF38" s="243"/>
      <c r="CG38" s="244"/>
      <c r="CH38" s="244"/>
      <c r="CI38" s="244"/>
      <c r="CJ38" s="244"/>
      <c r="CK38" s="244"/>
      <c r="CL38" s="244"/>
      <c r="CM38" s="302"/>
    </row>
    <row r="39" spans="1:91" s="9" customFormat="1" ht="24.75" customHeight="1">
      <c r="A39" s="344" t="s">
        <v>242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5" t="s">
        <v>258</v>
      </c>
      <c r="S39" s="305"/>
      <c r="T39" s="305"/>
      <c r="U39" s="305"/>
      <c r="V39" s="305" t="s">
        <v>259</v>
      </c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243">
        <f>AR39+AZ39+BH39+BP39+BX39+CF39</f>
        <v>1761600.07</v>
      </c>
      <c r="AJ39" s="244"/>
      <c r="AK39" s="244"/>
      <c r="AL39" s="244"/>
      <c r="AM39" s="244"/>
      <c r="AN39" s="244"/>
      <c r="AO39" s="244"/>
      <c r="AP39" s="244"/>
      <c r="AQ39" s="245"/>
      <c r="AR39" s="317">
        <v>1761600.07</v>
      </c>
      <c r="AS39" s="317"/>
      <c r="AT39" s="317"/>
      <c r="AU39" s="317"/>
      <c r="AV39" s="317"/>
      <c r="AW39" s="317"/>
      <c r="AX39" s="317"/>
      <c r="AY39" s="317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39"/>
    </row>
    <row r="40" spans="1:91" s="9" customFormat="1" ht="27.75" customHeight="1">
      <c r="A40" s="344" t="s">
        <v>323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5" t="s">
        <v>256</v>
      </c>
      <c r="S40" s="305"/>
      <c r="T40" s="305"/>
      <c r="U40" s="305"/>
      <c r="V40" s="305" t="s">
        <v>322</v>
      </c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243">
        <f>AR40+AZ40+BH40+BP40+BX40+CF40</f>
        <v>0</v>
      </c>
      <c r="AJ40" s="244"/>
      <c r="AK40" s="244"/>
      <c r="AL40" s="244"/>
      <c r="AM40" s="244"/>
      <c r="AN40" s="244"/>
      <c r="AO40" s="244"/>
      <c r="AP40" s="244"/>
      <c r="AQ40" s="245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39"/>
    </row>
    <row r="41" spans="1:91" s="9" customFormat="1" ht="12.75">
      <c r="A41" s="352" t="s">
        <v>243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294"/>
      <c r="S41" s="295"/>
      <c r="T41" s="295"/>
      <c r="U41" s="296"/>
      <c r="V41" s="297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6"/>
      <c r="AI41" s="308">
        <f>AI43+AI44+AI46+AI49+AI51+AI45+AI48+AI50+AI47+AI52+AI53+AI54</f>
        <v>1348272.82</v>
      </c>
      <c r="AJ41" s="308"/>
      <c r="AK41" s="308"/>
      <c r="AL41" s="308"/>
      <c r="AM41" s="308"/>
      <c r="AN41" s="308"/>
      <c r="AO41" s="308"/>
      <c r="AP41" s="308"/>
      <c r="AQ41" s="308"/>
      <c r="AR41" s="298">
        <f>AR43+AR44+AR46+AR49+AR51+AR45+AR48+AR50+AR47+AR52+AR53+AR54</f>
        <v>1348272.82</v>
      </c>
      <c r="AS41" s="299"/>
      <c r="AT41" s="299"/>
      <c r="AU41" s="299"/>
      <c r="AV41" s="299"/>
      <c r="AW41" s="299"/>
      <c r="AX41" s="299"/>
      <c r="AY41" s="300"/>
      <c r="AZ41" s="298">
        <f>AZ43+AZ44+AZ46+AZ49+AZ51+AZ45+AZ48+AZ50</f>
        <v>0</v>
      </c>
      <c r="BA41" s="299"/>
      <c r="BB41" s="299"/>
      <c r="BC41" s="299"/>
      <c r="BD41" s="299"/>
      <c r="BE41" s="299"/>
      <c r="BF41" s="299"/>
      <c r="BG41" s="300"/>
      <c r="BH41" s="298">
        <f>BH43+BH44+BH46+BH49+BH51+BH45+BH48+BH50</f>
        <v>0</v>
      </c>
      <c r="BI41" s="299"/>
      <c r="BJ41" s="299"/>
      <c r="BK41" s="299"/>
      <c r="BL41" s="299"/>
      <c r="BM41" s="299"/>
      <c r="BN41" s="299"/>
      <c r="BO41" s="300"/>
      <c r="BP41" s="298">
        <f>BP43+BP44+BP46+BP49+BP51+BP45+BP48+BP50</f>
        <v>0</v>
      </c>
      <c r="BQ41" s="299"/>
      <c r="BR41" s="299"/>
      <c r="BS41" s="299"/>
      <c r="BT41" s="299"/>
      <c r="BU41" s="299"/>
      <c r="BV41" s="299"/>
      <c r="BW41" s="300"/>
      <c r="BX41" s="298">
        <f>BX43+BX44+BX46+BX49+BX51+BX45+BX48+BX50</f>
        <v>0</v>
      </c>
      <c r="BY41" s="299"/>
      <c r="BZ41" s="299"/>
      <c r="CA41" s="299"/>
      <c r="CB41" s="299"/>
      <c r="CC41" s="299"/>
      <c r="CD41" s="299"/>
      <c r="CE41" s="300"/>
      <c r="CF41" s="298">
        <f>CF43+CF44+CF46+CF49+CF51+CF45+CF48+CF50</f>
        <v>0</v>
      </c>
      <c r="CG41" s="299"/>
      <c r="CH41" s="299"/>
      <c r="CI41" s="299"/>
      <c r="CJ41" s="299"/>
      <c r="CK41" s="299"/>
      <c r="CL41" s="299"/>
      <c r="CM41" s="340"/>
    </row>
    <row r="42" spans="1:91" s="9" customFormat="1" ht="12.75">
      <c r="A42" s="353" t="s">
        <v>65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6"/>
      <c r="S42" s="267"/>
      <c r="T42" s="267"/>
      <c r="U42" s="268"/>
      <c r="V42" s="269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1"/>
      <c r="AI42" s="309"/>
      <c r="AJ42" s="310"/>
      <c r="AK42" s="310"/>
      <c r="AL42" s="310"/>
      <c r="AM42" s="310"/>
      <c r="AN42" s="310"/>
      <c r="AO42" s="310"/>
      <c r="AP42" s="310"/>
      <c r="AQ42" s="311"/>
      <c r="AR42" s="309"/>
      <c r="AS42" s="310"/>
      <c r="AT42" s="310"/>
      <c r="AU42" s="310"/>
      <c r="AV42" s="310"/>
      <c r="AW42" s="310"/>
      <c r="AX42" s="310"/>
      <c r="AY42" s="311"/>
      <c r="AZ42" s="309"/>
      <c r="BA42" s="310"/>
      <c r="BB42" s="310"/>
      <c r="BC42" s="310"/>
      <c r="BD42" s="310"/>
      <c r="BE42" s="310"/>
      <c r="BF42" s="310"/>
      <c r="BG42" s="311"/>
      <c r="BH42" s="309"/>
      <c r="BI42" s="310"/>
      <c r="BJ42" s="310"/>
      <c r="BK42" s="310"/>
      <c r="BL42" s="310"/>
      <c r="BM42" s="310"/>
      <c r="BN42" s="310"/>
      <c r="BO42" s="311"/>
      <c r="BP42" s="309"/>
      <c r="BQ42" s="310"/>
      <c r="BR42" s="310"/>
      <c r="BS42" s="310"/>
      <c r="BT42" s="310"/>
      <c r="BU42" s="310"/>
      <c r="BV42" s="310"/>
      <c r="BW42" s="311"/>
      <c r="BX42" s="309"/>
      <c r="BY42" s="310"/>
      <c r="BZ42" s="310"/>
      <c r="CA42" s="310"/>
      <c r="CB42" s="310"/>
      <c r="CC42" s="310"/>
      <c r="CD42" s="310"/>
      <c r="CE42" s="311"/>
      <c r="CF42" s="309"/>
      <c r="CG42" s="310"/>
      <c r="CH42" s="310"/>
      <c r="CI42" s="310"/>
      <c r="CJ42" s="310"/>
      <c r="CK42" s="310"/>
      <c r="CL42" s="310"/>
      <c r="CM42" s="312"/>
    </row>
    <row r="43" spans="1:91" s="9" customFormat="1" ht="12.75">
      <c r="A43" s="341" t="s">
        <v>244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235" t="s">
        <v>260</v>
      </c>
      <c r="S43" s="236"/>
      <c r="T43" s="236"/>
      <c r="U43" s="237"/>
      <c r="V43" s="241" t="s">
        <v>261</v>
      </c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7"/>
      <c r="AI43" s="243">
        <f aca="true" t="shared" si="0" ref="AI43:AI54">AR43+AZ43+BH43+BP43+BX43+CF43</f>
        <v>5700</v>
      </c>
      <c r="AJ43" s="244"/>
      <c r="AK43" s="244"/>
      <c r="AL43" s="244"/>
      <c r="AM43" s="244"/>
      <c r="AN43" s="244"/>
      <c r="AO43" s="244"/>
      <c r="AP43" s="244"/>
      <c r="AQ43" s="245"/>
      <c r="AR43" s="335">
        <v>5700</v>
      </c>
      <c r="AS43" s="336"/>
      <c r="AT43" s="336"/>
      <c r="AU43" s="336"/>
      <c r="AV43" s="336"/>
      <c r="AW43" s="336"/>
      <c r="AX43" s="336"/>
      <c r="AY43" s="337"/>
      <c r="AZ43" s="243"/>
      <c r="BA43" s="244"/>
      <c r="BB43" s="244"/>
      <c r="BC43" s="244"/>
      <c r="BD43" s="244"/>
      <c r="BE43" s="244"/>
      <c r="BF43" s="244"/>
      <c r="BG43" s="245"/>
      <c r="BH43" s="243"/>
      <c r="BI43" s="244"/>
      <c r="BJ43" s="244"/>
      <c r="BK43" s="244"/>
      <c r="BL43" s="244"/>
      <c r="BM43" s="244"/>
      <c r="BN43" s="244"/>
      <c r="BO43" s="245"/>
      <c r="BP43" s="243"/>
      <c r="BQ43" s="244"/>
      <c r="BR43" s="244"/>
      <c r="BS43" s="244"/>
      <c r="BT43" s="244"/>
      <c r="BU43" s="244"/>
      <c r="BV43" s="244"/>
      <c r="BW43" s="245"/>
      <c r="BX43" s="243"/>
      <c r="BY43" s="244"/>
      <c r="BZ43" s="244"/>
      <c r="CA43" s="244"/>
      <c r="CB43" s="244"/>
      <c r="CC43" s="244"/>
      <c r="CD43" s="244"/>
      <c r="CE43" s="245"/>
      <c r="CF43" s="243"/>
      <c r="CG43" s="244"/>
      <c r="CH43" s="244"/>
      <c r="CI43" s="244"/>
      <c r="CJ43" s="244"/>
      <c r="CK43" s="244"/>
      <c r="CL43" s="244"/>
      <c r="CM43" s="302"/>
    </row>
    <row r="44" spans="1:91" s="9" customFormat="1" ht="15" customHeight="1">
      <c r="A44" s="344" t="s">
        <v>245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235" t="s">
        <v>256</v>
      </c>
      <c r="S44" s="236"/>
      <c r="T44" s="236"/>
      <c r="U44" s="237"/>
      <c r="V44" s="305" t="s">
        <v>262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243">
        <f t="shared" si="0"/>
        <v>0</v>
      </c>
      <c r="AJ44" s="244"/>
      <c r="AK44" s="244"/>
      <c r="AL44" s="244"/>
      <c r="AM44" s="244"/>
      <c r="AN44" s="244"/>
      <c r="AO44" s="244"/>
      <c r="AP44" s="244"/>
      <c r="AQ44" s="245"/>
      <c r="AR44" s="317"/>
      <c r="AS44" s="317"/>
      <c r="AT44" s="317"/>
      <c r="AU44" s="317"/>
      <c r="AV44" s="317"/>
      <c r="AW44" s="317"/>
      <c r="AX44" s="317"/>
      <c r="AY44" s="317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39"/>
    </row>
    <row r="45" spans="1:91" s="9" customFormat="1" ht="15" customHeight="1">
      <c r="A45" s="344" t="s">
        <v>245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235" t="s">
        <v>260</v>
      </c>
      <c r="S45" s="236"/>
      <c r="T45" s="236"/>
      <c r="U45" s="237"/>
      <c r="V45" s="305" t="s">
        <v>262</v>
      </c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243">
        <f t="shared" si="0"/>
        <v>16405.08</v>
      </c>
      <c r="AJ45" s="244"/>
      <c r="AK45" s="244"/>
      <c r="AL45" s="244"/>
      <c r="AM45" s="244"/>
      <c r="AN45" s="244"/>
      <c r="AO45" s="244"/>
      <c r="AP45" s="244"/>
      <c r="AQ45" s="245"/>
      <c r="AR45" s="317">
        <v>16405.08</v>
      </c>
      <c r="AS45" s="317"/>
      <c r="AT45" s="317"/>
      <c r="AU45" s="317"/>
      <c r="AV45" s="317"/>
      <c r="AW45" s="317"/>
      <c r="AX45" s="317"/>
      <c r="AY45" s="317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39"/>
    </row>
    <row r="46" spans="1:91" s="9" customFormat="1" ht="12.75">
      <c r="A46" s="347" t="s">
        <v>246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5" t="s">
        <v>260</v>
      </c>
      <c r="S46" s="236"/>
      <c r="T46" s="236"/>
      <c r="U46" s="237"/>
      <c r="V46" s="305" t="s">
        <v>263</v>
      </c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243">
        <f t="shared" si="0"/>
        <v>375357.29</v>
      </c>
      <c r="AJ46" s="244"/>
      <c r="AK46" s="244"/>
      <c r="AL46" s="244"/>
      <c r="AM46" s="244"/>
      <c r="AN46" s="244"/>
      <c r="AO46" s="244"/>
      <c r="AP46" s="244"/>
      <c r="AQ46" s="245"/>
      <c r="AR46" s="317">
        <v>375357.29</v>
      </c>
      <c r="AS46" s="317"/>
      <c r="AT46" s="317"/>
      <c r="AU46" s="317"/>
      <c r="AV46" s="317"/>
      <c r="AW46" s="317"/>
      <c r="AX46" s="317"/>
      <c r="AY46" s="317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39"/>
    </row>
    <row r="47" spans="1:91" s="9" customFormat="1" ht="22.5" customHeight="1">
      <c r="A47" s="344" t="s">
        <v>324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235" t="s">
        <v>260</v>
      </c>
      <c r="S47" s="236"/>
      <c r="T47" s="236"/>
      <c r="U47" s="237"/>
      <c r="V47" s="305" t="s">
        <v>325</v>
      </c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243">
        <f t="shared" si="0"/>
        <v>0</v>
      </c>
      <c r="AJ47" s="244"/>
      <c r="AK47" s="244"/>
      <c r="AL47" s="244"/>
      <c r="AM47" s="244"/>
      <c r="AN47" s="244"/>
      <c r="AO47" s="244"/>
      <c r="AP47" s="244"/>
      <c r="AQ47" s="245"/>
      <c r="AR47" s="317"/>
      <c r="AS47" s="317"/>
      <c r="AT47" s="317"/>
      <c r="AU47" s="317"/>
      <c r="AV47" s="317"/>
      <c r="AW47" s="317"/>
      <c r="AX47" s="317"/>
      <c r="AY47" s="317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39"/>
    </row>
    <row r="48" spans="1:91" s="9" customFormat="1" ht="25.5" customHeight="1">
      <c r="A48" s="344" t="s">
        <v>247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235" t="s">
        <v>273</v>
      </c>
      <c r="S48" s="236"/>
      <c r="T48" s="236"/>
      <c r="U48" s="237"/>
      <c r="V48" s="305" t="s">
        <v>264</v>
      </c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243">
        <f t="shared" si="0"/>
        <v>0</v>
      </c>
      <c r="AJ48" s="244"/>
      <c r="AK48" s="244"/>
      <c r="AL48" s="244"/>
      <c r="AM48" s="244"/>
      <c r="AN48" s="244"/>
      <c r="AO48" s="244"/>
      <c r="AP48" s="244"/>
      <c r="AQ48" s="245"/>
      <c r="AR48" s="317"/>
      <c r="AS48" s="317"/>
      <c r="AT48" s="317"/>
      <c r="AU48" s="317"/>
      <c r="AV48" s="317"/>
      <c r="AW48" s="317"/>
      <c r="AX48" s="317"/>
      <c r="AY48" s="317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39"/>
    </row>
    <row r="49" spans="1:91" s="9" customFormat="1" ht="25.5" customHeight="1">
      <c r="A49" s="344" t="s">
        <v>247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235" t="s">
        <v>260</v>
      </c>
      <c r="S49" s="236"/>
      <c r="T49" s="236"/>
      <c r="U49" s="237"/>
      <c r="V49" s="305" t="s">
        <v>264</v>
      </c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243">
        <f t="shared" si="0"/>
        <v>37758.12</v>
      </c>
      <c r="AJ49" s="244"/>
      <c r="AK49" s="244"/>
      <c r="AL49" s="244"/>
      <c r="AM49" s="244"/>
      <c r="AN49" s="244"/>
      <c r="AO49" s="244"/>
      <c r="AP49" s="244"/>
      <c r="AQ49" s="245"/>
      <c r="AR49" s="317">
        <v>37758.12</v>
      </c>
      <c r="AS49" s="317"/>
      <c r="AT49" s="317"/>
      <c r="AU49" s="317"/>
      <c r="AV49" s="317"/>
      <c r="AW49" s="317"/>
      <c r="AX49" s="317"/>
      <c r="AY49" s="317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39"/>
    </row>
    <row r="50" spans="1:91" s="9" customFormat="1" ht="15" customHeight="1">
      <c r="A50" s="344" t="s">
        <v>248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235" t="s">
        <v>273</v>
      </c>
      <c r="S50" s="236"/>
      <c r="T50" s="236"/>
      <c r="U50" s="237"/>
      <c r="V50" s="305" t="s">
        <v>265</v>
      </c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243">
        <f t="shared" si="0"/>
        <v>0</v>
      </c>
      <c r="AJ50" s="244"/>
      <c r="AK50" s="244"/>
      <c r="AL50" s="244"/>
      <c r="AM50" s="244"/>
      <c r="AN50" s="244"/>
      <c r="AO50" s="244"/>
      <c r="AP50" s="244"/>
      <c r="AQ50" s="245"/>
      <c r="AR50" s="317"/>
      <c r="AS50" s="317"/>
      <c r="AT50" s="317"/>
      <c r="AU50" s="317"/>
      <c r="AV50" s="317"/>
      <c r="AW50" s="317"/>
      <c r="AX50" s="317"/>
      <c r="AY50" s="317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39"/>
    </row>
    <row r="51" spans="1:91" s="9" customFormat="1" ht="15" customHeight="1">
      <c r="A51" s="344" t="s">
        <v>248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235" t="s">
        <v>260</v>
      </c>
      <c r="S51" s="236"/>
      <c r="T51" s="236"/>
      <c r="U51" s="237"/>
      <c r="V51" s="305" t="s">
        <v>265</v>
      </c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243">
        <f t="shared" si="0"/>
        <v>898092.68</v>
      </c>
      <c r="AJ51" s="244"/>
      <c r="AK51" s="244"/>
      <c r="AL51" s="244"/>
      <c r="AM51" s="244"/>
      <c r="AN51" s="244"/>
      <c r="AO51" s="244"/>
      <c r="AP51" s="244"/>
      <c r="AQ51" s="245"/>
      <c r="AR51" s="317">
        <v>898092.68</v>
      </c>
      <c r="AS51" s="317"/>
      <c r="AT51" s="317"/>
      <c r="AU51" s="317"/>
      <c r="AV51" s="317"/>
      <c r="AW51" s="317"/>
      <c r="AX51" s="317"/>
      <c r="AY51" s="317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39"/>
    </row>
    <row r="52" spans="1:91" s="9" customFormat="1" ht="15" customHeight="1">
      <c r="A52" s="356" t="s">
        <v>326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235" t="s">
        <v>260</v>
      </c>
      <c r="S52" s="236"/>
      <c r="T52" s="236"/>
      <c r="U52" s="237"/>
      <c r="V52" s="305" t="s">
        <v>327</v>
      </c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243">
        <f t="shared" si="0"/>
        <v>0</v>
      </c>
      <c r="AJ52" s="244"/>
      <c r="AK52" s="244"/>
      <c r="AL52" s="244"/>
      <c r="AM52" s="244"/>
      <c r="AN52" s="244"/>
      <c r="AO52" s="244"/>
      <c r="AP52" s="244"/>
      <c r="AQ52" s="245"/>
      <c r="AR52" s="317"/>
      <c r="AS52" s="317"/>
      <c r="AT52" s="317"/>
      <c r="AU52" s="317"/>
      <c r="AV52" s="317"/>
      <c r="AW52" s="317"/>
      <c r="AX52" s="317"/>
      <c r="AY52" s="317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39"/>
    </row>
    <row r="53" spans="1:91" s="9" customFormat="1" ht="28.5" customHeight="1">
      <c r="A53" s="356" t="s">
        <v>328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235" t="s">
        <v>273</v>
      </c>
      <c r="S53" s="236"/>
      <c r="T53" s="236"/>
      <c r="U53" s="237"/>
      <c r="V53" s="305" t="s">
        <v>320</v>
      </c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243">
        <f t="shared" si="0"/>
        <v>0</v>
      </c>
      <c r="AJ53" s="244"/>
      <c r="AK53" s="244"/>
      <c r="AL53" s="244"/>
      <c r="AM53" s="244"/>
      <c r="AN53" s="244"/>
      <c r="AO53" s="244"/>
      <c r="AP53" s="244"/>
      <c r="AQ53" s="245"/>
      <c r="AR53" s="317"/>
      <c r="AS53" s="317"/>
      <c r="AT53" s="317"/>
      <c r="AU53" s="317"/>
      <c r="AV53" s="317"/>
      <c r="AW53" s="317"/>
      <c r="AX53" s="317"/>
      <c r="AY53" s="317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39"/>
    </row>
    <row r="54" spans="1:91" s="9" customFormat="1" ht="29.25" customHeight="1">
      <c r="A54" s="356" t="s">
        <v>328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235" t="s">
        <v>260</v>
      </c>
      <c r="S54" s="236"/>
      <c r="T54" s="236"/>
      <c r="U54" s="237"/>
      <c r="V54" s="305" t="s">
        <v>320</v>
      </c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243">
        <f t="shared" si="0"/>
        <v>14959.65</v>
      </c>
      <c r="AJ54" s="244"/>
      <c r="AK54" s="244"/>
      <c r="AL54" s="244"/>
      <c r="AM54" s="244"/>
      <c r="AN54" s="244"/>
      <c r="AO54" s="244"/>
      <c r="AP54" s="244"/>
      <c r="AQ54" s="245"/>
      <c r="AR54" s="317">
        <v>14959.65</v>
      </c>
      <c r="AS54" s="317"/>
      <c r="AT54" s="317"/>
      <c r="AU54" s="317"/>
      <c r="AV54" s="317"/>
      <c r="AW54" s="317"/>
      <c r="AX54" s="317"/>
      <c r="AY54" s="317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39"/>
    </row>
    <row r="55" spans="1:91" s="9" customFormat="1" ht="27.75" customHeight="1">
      <c r="A55" s="356" t="s">
        <v>329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5"/>
      <c r="S55" s="315"/>
      <c r="T55" s="315"/>
      <c r="U55" s="315"/>
      <c r="V55" s="315" t="s">
        <v>330</v>
      </c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08">
        <f>AR55+AZ55+BH55+BP55+BX55+CF55</f>
        <v>21012.84</v>
      </c>
      <c r="AJ55" s="308"/>
      <c r="AK55" s="308"/>
      <c r="AL55" s="308"/>
      <c r="AM55" s="308"/>
      <c r="AN55" s="308"/>
      <c r="AO55" s="308"/>
      <c r="AP55" s="308"/>
      <c r="AQ55" s="308"/>
      <c r="AR55" s="308">
        <f>AR56+AR58+AR57</f>
        <v>20112.84</v>
      </c>
      <c r="AS55" s="308"/>
      <c r="AT55" s="308"/>
      <c r="AU55" s="308"/>
      <c r="AV55" s="308"/>
      <c r="AW55" s="308"/>
      <c r="AX55" s="308"/>
      <c r="AY55" s="308"/>
      <c r="AZ55" s="308">
        <f>AZ57</f>
        <v>900</v>
      </c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49"/>
    </row>
    <row r="56" spans="1:91" s="78" customFormat="1" ht="39" customHeight="1">
      <c r="A56" s="356" t="s">
        <v>331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6" t="s">
        <v>255</v>
      </c>
      <c r="S56" s="316"/>
      <c r="T56" s="316"/>
      <c r="U56" s="316"/>
      <c r="V56" s="316" t="s">
        <v>321</v>
      </c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7">
        <f>AR56+AZ56+BH56+BP56+BX56+CF56</f>
        <v>20112.84</v>
      </c>
      <c r="AJ56" s="317"/>
      <c r="AK56" s="317"/>
      <c r="AL56" s="317"/>
      <c r="AM56" s="317"/>
      <c r="AN56" s="317"/>
      <c r="AO56" s="317"/>
      <c r="AP56" s="317"/>
      <c r="AQ56" s="317"/>
      <c r="AR56" s="317">
        <v>20112.84</v>
      </c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32"/>
    </row>
    <row r="57" spans="1:91" s="78" customFormat="1" ht="39" customHeight="1">
      <c r="A57" s="356" t="s">
        <v>331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6" t="s">
        <v>256</v>
      </c>
      <c r="S57" s="316"/>
      <c r="T57" s="316"/>
      <c r="U57" s="316"/>
      <c r="V57" s="316" t="s">
        <v>321</v>
      </c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7">
        <f>AR57+AZ57+BH57+BP57+BX57+CF57</f>
        <v>900</v>
      </c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>
        <v>900</v>
      </c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32"/>
    </row>
    <row r="58" spans="1:91" s="78" customFormat="1" ht="41.25" customHeight="1">
      <c r="A58" s="356" t="s">
        <v>331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6" t="s">
        <v>272</v>
      </c>
      <c r="S58" s="316"/>
      <c r="T58" s="316"/>
      <c r="U58" s="316"/>
      <c r="V58" s="316" t="s">
        <v>321</v>
      </c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7">
        <f>AR58+AZ58+BH58+BP58+BX58+CF58</f>
        <v>0</v>
      </c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32"/>
    </row>
    <row r="59" spans="1:91" s="9" customFormat="1" ht="15.75" customHeight="1">
      <c r="A59" s="334" t="s">
        <v>267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5"/>
      <c r="S59" s="315"/>
      <c r="T59" s="315"/>
      <c r="U59" s="315"/>
      <c r="V59" s="315" t="s">
        <v>266</v>
      </c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08">
        <f>AI62+AI63+AI64</f>
        <v>20337.29</v>
      </c>
      <c r="AJ59" s="308"/>
      <c r="AK59" s="308"/>
      <c r="AL59" s="308"/>
      <c r="AM59" s="308"/>
      <c r="AN59" s="308"/>
      <c r="AO59" s="308"/>
      <c r="AP59" s="308"/>
      <c r="AQ59" s="308"/>
      <c r="AR59" s="308">
        <f>AR61+AR62+AR63+AR65+AR67+AR64</f>
        <v>20337.29</v>
      </c>
      <c r="AS59" s="308"/>
      <c r="AT59" s="308"/>
      <c r="AU59" s="308"/>
      <c r="AV59" s="308"/>
      <c r="AW59" s="308"/>
      <c r="AX59" s="308"/>
      <c r="AY59" s="308"/>
      <c r="AZ59" s="308">
        <f>AZ61+AZ62+AZ63+AZ65+AZ67+AZ66+AZ68</f>
        <v>0</v>
      </c>
      <c r="BA59" s="308"/>
      <c r="BB59" s="308"/>
      <c r="BC59" s="308"/>
      <c r="BD59" s="308"/>
      <c r="BE59" s="308"/>
      <c r="BF59" s="308"/>
      <c r="BG59" s="308"/>
      <c r="BH59" s="308">
        <f>BH61+BH62+BH63+BH65+BH67</f>
        <v>0</v>
      </c>
      <c r="BI59" s="308"/>
      <c r="BJ59" s="308"/>
      <c r="BK59" s="308"/>
      <c r="BL59" s="308"/>
      <c r="BM59" s="308"/>
      <c r="BN59" s="308"/>
      <c r="BO59" s="308"/>
      <c r="BP59" s="308">
        <f>BP61+BP62+BP63+BP65+BP67</f>
        <v>0</v>
      </c>
      <c r="BQ59" s="308"/>
      <c r="BR59" s="308"/>
      <c r="BS59" s="308"/>
      <c r="BT59" s="308"/>
      <c r="BU59" s="308"/>
      <c r="BV59" s="308"/>
      <c r="BW59" s="308"/>
      <c r="BX59" s="308">
        <f>BX61+BX62+BX63+BX65+BX67</f>
        <v>0</v>
      </c>
      <c r="BY59" s="308"/>
      <c r="BZ59" s="308"/>
      <c r="CA59" s="308"/>
      <c r="CB59" s="308"/>
      <c r="CC59" s="308"/>
      <c r="CD59" s="308"/>
      <c r="CE59" s="308"/>
      <c r="CF59" s="308">
        <f>CF61+CF62+CF63+CF65+CF67</f>
        <v>0</v>
      </c>
      <c r="CG59" s="308"/>
      <c r="CH59" s="308"/>
      <c r="CI59" s="308"/>
      <c r="CJ59" s="308"/>
      <c r="CK59" s="308"/>
      <c r="CL59" s="308"/>
      <c r="CM59" s="349"/>
    </row>
    <row r="60" spans="1:91" s="78" customFormat="1" ht="15.75" customHeight="1">
      <c r="A60" s="354" t="s">
        <v>65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32"/>
    </row>
    <row r="61" spans="1:91" s="78" customFormat="1" ht="15.75" customHeight="1">
      <c r="A61" s="333" t="s">
        <v>332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16" t="s">
        <v>271</v>
      </c>
      <c r="S61" s="316"/>
      <c r="T61" s="316"/>
      <c r="U61" s="316"/>
      <c r="V61" s="316" t="s">
        <v>315</v>
      </c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7">
        <f>AR61+AZ61+BH61+BP61+BX61+CF61</f>
        <v>0</v>
      </c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32"/>
    </row>
    <row r="62" spans="1:91" s="78" customFormat="1" ht="15.75" customHeight="1">
      <c r="A62" s="333" t="s">
        <v>332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16" t="s">
        <v>268</v>
      </c>
      <c r="S62" s="316"/>
      <c r="T62" s="316"/>
      <c r="U62" s="316"/>
      <c r="V62" s="316" t="s">
        <v>315</v>
      </c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7">
        <f>AR62+AZ62+BH62+BP62+BX62+CF62</f>
        <v>16351.56</v>
      </c>
      <c r="AJ62" s="317"/>
      <c r="AK62" s="317"/>
      <c r="AL62" s="317"/>
      <c r="AM62" s="317"/>
      <c r="AN62" s="317"/>
      <c r="AO62" s="317"/>
      <c r="AP62" s="317"/>
      <c r="AQ62" s="317"/>
      <c r="AR62" s="317">
        <v>16351.56</v>
      </c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32"/>
    </row>
    <row r="63" spans="1:91" s="78" customFormat="1" ht="15.75" customHeight="1">
      <c r="A63" s="333" t="s">
        <v>332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16" t="s">
        <v>269</v>
      </c>
      <c r="S63" s="316"/>
      <c r="T63" s="316"/>
      <c r="U63" s="316"/>
      <c r="V63" s="316" t="s">
        <v>315</v>
      </c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7">
        <f>AR63+AZ63+BH63+BP63+BX63+CF63</f>
        <v>3985.73</v>
      </c>
      <c r="AJ63" s="317"/>
      <c r="AK63" s="317"/>
      <c r="AL63" s="317"/>
      <c r="AM63" s="317"/>
      <c r="AN63" s="317"/>
      <c r="AO63" s="317"/>
      <c r="AP63" s="317"/>
      <c r="AQ63" s="317"/>
      <c r="AR63" s="317">
        <v>3985.73</v>
      </c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32"/>
    </row>
    <row r="64" spans="1:91" s="78" customFormat="1" ht="15.75" customHeight="1">
      <c r="A64" s="333" t="s">
        <v>332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16" t="s">
        <v>270</v>
      </c>
      <c r="S64" s="316"/>
      <c r="T64" s="316"/>
      <c r="U64" s="316"/>
      <c r="V64" s="316" t="s">
        <v>315</v>
      </c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7">
        <f>AR64+AZ64+BH64+BP64+BX64+CF64</f>
        <v>0</v>
      </c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32"/>
    </row>
    <row r="65" spans="1:91" s="78" customFormat="1" ht="15.75" customHeight="1" hidden="1">
      <c r="A65" s="333" t="s">
        <v>249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16" t="s">
        <v>269</v>
      </c>
      <c r="S65" s="316"/>
      <c r="T65" s="316"/>
      <c r="U65" s="316"/>
      <c r="V65" s="316" t="s">
        <v>266</v>
      </c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32"/>
    </row>
    <row r="66" spans="1:91" s="78" customFormat="1" ht="15.75" customHeight="1" hidden="1">
      <c r="A66" s="333" t="s">
        <v>249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16" t="s">
        <v>270</v>
      </c>
      <c r="S66" s="316"/>
      <c r="T66" s="316"/>
      <c r="U66" s="316"/>
      <c r="V66" s="316" t="s">
        <v>266</v>
      </c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32"/>
    </row>
    <row r="67" spans="1:91" s="78" customFormat="1" ht="15.75" customHeight="1" hidden="1">
      <c r="A67" s="333" t="s">
        <v>249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16" t="s">
        <v>270</v>
      </c>
      <c r="S67" s="316"/>
      <c r="T67" s="316"/>
      <c r="U67" s="316"/>
      <c r="V67" s="316" t="s">
        <v>315</v>
      </c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32"/>
    </row>
    <row r="68" spans="1:91" s="78" customFormat="1" ht="15.75" customHeight="1" hidden="1">
      <c r="A68" s="333" t="s">
        <v>249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16" t="s">
        <v>270</v>
      </c>
      <c r="S68" s="316"/>
      <c r="T68" s="316"/>
      <c r="U68" s="316"/>
      <c r="V68" s="316" t="s">
        <v>316</v>
      </c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32"/>
    </row>
    <row r="69" spans="1:91" s="9" customFormat="1" ht="34.5" customHeight="1">
      <c r="A69" s="351" t="s">
        <v>250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08">
        <f>AI71+AI81+AI72+AI73+AI74+AI75+AI76+AI77+AI78+AI79+AI80+AI82</f>
        <v>2309292.1100000003</v>
      </c>
      <c r="AJ69" s="308"/>
      <c r="AK69" s="308"/>
      <c r="AL69" s="308"/>
      <c r="AM69" s="308"/>
      <c r="AN69" s="308"/>
      <c r="AO69" s="308"/>
      <c r="AP69" s="308"/>
      <c r="AQ69" s="308"/>
      <c r="AR69" s="308">
        <f>AR71+AR81+AR72+AR73+AR74+AR75+AR76+AR77+AR78+AR79+AR80+AR82</f>
        <v>579343.11</v>
      </c>
      <c r="AS69" s="308"/>
      <c r="AT69" s="308"/>
      <c r="AU69" s="308"/>
      <c r="AV69" s="308"/>
      <c r="AW69" s="308"/>
      <c r="AX69" s="308"/>
      <c r="AY69" s="308"/>
      <c r="AZ69" s="308">
        <f>AZ71+AZ81</f>
        <v>0</v>
      </c>
      <c r="BA69" s="308"/>
      <c r="BB69" s="308"/>
      <c r="BC69" s="308"/>
      <c r="BD69" s="308"/>
      <c r="BE69" s="308"/>
      <c r="BF69" s="308"/>
      <c r="BG69" s="308"/>
      <c r="BH69" s="308">
        <f>BH71+BH81</f>
        <v>0</v>
      </c>
      <c r="BI69" s="308"/>
      <c r="BJ69" s="308"/>
      <c r="BK69" s="308"/>
      <c r="BL69" s="308"/>
      <c r="BM69" s="308"/>
      <c r="BN69" s="308"/>
      <c r="BO69" s="308"/>
      <c r="BP69" s="308">
        <f>BP71+BP81</f>
        <v>0</v>
      </c>
      <c r="BQ69" s="308"/>
      <c r="BR69" s="308"/>
      <c r="BS69" s="308"/>
      <c r="BT69" s="308"/>
      <c r="BU69" s="308"/>
      <c r="BV69" s="308"/>
      <c r="BW69" s="308"/>
      <c r="BX69" s="308">
        <f>BX74+BX78</f>
        <v>1729949</v>
      </c>
      <c r="BY69" s="308"/>
      <c r="BZ69" s="308"/>
      <c r="CA69" s="308"/>
      <c r="CB69" s="308"/>
      <c r="CC69" s="308"/>
      <c r="CD69" s="308"/>
      <c r="CE69" s="308"/>
      <c r="CF69" s="308">
        <f>CF71+CF81</f>
        <v>0</v>
      </c>
      <c r="CG69" s="308"/>
      <c r="CH69" s="308"/>
      <c r="CI69" s="308"/>
      <c r="CJ69" s="308"/>
      <c r="CK69" s="308"/>
      <c r="CL69" s="308"/>
      <c r="CM69" s="349"/>
    </row>
    <row r="70" spans="1:91" s="9" customFormat="1" ht="12.75">
      <c r="A70" s="355" t="s">
        <v>65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238"/>
      <c r="S70" s="239"/>
      <c r="T70" s="239"/>
      <c r="U70" s="240"/>
      <c r="V70" s="242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40"/>
      <c r="AI70" s="246"/>
      <c r="AJ70" s="247"/>
      <c r="AK70" s="247"/>
      <c r="AL70" s="247"/>
      <c r="AM70" s="247"/>
      <c r="AN70" s="247"/>
      <c r="AO70" s="247"/>
      <c r="AP70" s="247"/>
      <c r="AQ70" s="248"/>
      <c r="AR70" s="246"/>
      <c r="AS70" s="247"/>
      <c r="AT70" s="247"/>
      <c r="AU70" s="247"/>
      <c r="AV70" s="247"/>
      <c r="AW70" s="247"/>
      <c r="AX70" s="247"/>
      <c r="AY70" s="248"/>
      <c r="AZ70" s="246"/>
      <c r="BA70" s="247"/>
      <c r="BB70" s="247"/>
      <c r="BC70" s="247"/>
      <c r="BD70" s="247"/>
      <c r="BE70" s="247"/>
      <c r="BF70" s="247"/>
      <c r="BG70" s="248"/>
      <c r="BH70" s="246"/>
      <c r="BI70" s="247"/>
      <c r="BJ70" s="247"/>
      <c r="BK70" s="247"/>
      <c r="BL70" s="247"/>
      <c r="BM70" s="247"/>
      <c r="BN70" s="247"/>
      <c r="BO70" s="248"/>
      <c r="BP70" s="246"/>
      <c r="BQ70" s="247"/>
      <c r="BR70" s="247"/>
      <c r="BS70" s="247"/>
      <c r="BT70" s="247"/>
      <c r="BU70" s="247"/>
      <c r="BV70" s="247"/>
      <c r="BW70" s="248"/>
      <c r="BX70" s="246"/>
      <c r="BY70" s="247"/>
      <c r="BZ70" s="247"/>
      <c r="CA70" s="247"/>
      <c r="CB70" s="247"/>
      <c r="CC70" s="247"/>
      <c r="CD70" s="247"/>
      <c r="CE70" s="248"/>
      <c r="CF70" s="246"/>
      <c r="CG70" s="247"/>
      <c r="CH70" s="247"/>
      <c r="CI70" s="247"/>
      <c r="CJ70" s="247"/>
      <c r="CK70" s="247"/>
      <c r="CL70" s="247"/>
      <c r="CM70" s="323"/>
    </row>
    <row r="71" spans="1:91" s="9" customFormat="1" ht="27" customHeight="1">
      <c r="A71" s="358" t="s">
        <v>251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238" t="s">
        <v>260</v>
      </c>
      <c r="S71" s="239"/>
      <c r="T71" s="239"/>
      <c r="U71" s="240"/>
      <c r="V71" s="242" t="s">
        <v>95</v>
      </c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40"/>
      <c r="AI71" s="246">
        <f aca="true" t="shared" si="1" ref="AI71:AI82">AR71+AZ71+BH71+BP71+BX71+CF71</f>
        <v>0</v>
      </c>
      <c r="AJ71" s="247"/>
      <c r="AK71" s="247"/>
      <c r="AL71" s="247"/>
      <c r="AM71" s="247"/>
      <c r="AN71" s="247"/>
      <c r="AO71" s="247"/>
      <c r="AP71" s="247"/>
      <c r="AQ71" s="248"/>
      <c r="AR71" s="246"/>
      <c r="AS71" s="247"/>
      <c r="AT71" s="247"/>
      <c r="AU71" s="247"/>
      <c r="AV71" s="247"/>
      <c r="AW71" s="247"/>
      <c r="AX71" s="247"/>
      <c r="AY71" s="248"/>
      <c r="AZ71" s="246"/>
      <c r="BA71" s="247"/>
      <c r="BB71" s="247"/>
      <c r="BC71" s="247"/>
      <c r="BD71" s="247"/>
      <c r="BE71" s="247"/>
      <c r="BF71" s="247"/>
      <c r="BG71" s="248"/>
      <c r="BH71" s="246"/>
      <c r="BI71" s="247"/>
      <c r="BJ71" s="247"/>
      <c r="BK71" s="247"/>
      <c r="BL71" s="247"/>
      <c r="BM71" s="247"/>
      <c r="BN71" s="247"/>
      <c r="BO71" s="248"/>
      <c r="BP71" s="246"/>
      <c r="BQ71" s="247"/>
      <c r="BR71" s="247"/>
      <c r="BS71" s="247"/>
      <c r="BT71" s="247"/>
      <c r="BU71" s="247"/>
      <c r="BV71" s="247"/>
      <c r="BW71" s="248"/>
      <c r="BX71" s="246"/>
      <c r="BY71" s="247"/>
      <c r="BZ71" s="247"/>
      <c r="CA71" s="247"/>
      <c r="CB71" s="247"/>
      <c r="CC71" s="247"/>
      <c r="CD71" s="247"/>
      <c r="CE71" s="248"/>
      <c r="CF71" s="246"/>
      <c r="CG71" s="247"/>
      <c r="CH71" s="247"/>
      <c r="CI71" s="247"/>
      <c r="CJ71" s="247"/>
      <c r="CK71" s="247"/>
      <c r="CL71" s="247"/>
      <c r="CM71" s="323"/>
    </row>
    <row r="72" spans="1:91" s="9" customFormat="1" ht="27" customHeight="1">
      <c r="A72" s="358" t="s">
        <v>252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238" t="s">
        <v>260</v>
      </c>
      <c r="S72" s="239"/>
      <c r="T72" s="239"/>
      <c r="U72" s="240"/>
      <c r="V72" s="242" t="s">
        <v>274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40"/>
      <c r="AI72" s="246">
        <f>AR72+AZ72+BH72+BP72+BX72+CF72</f>
        <v>0</v>
      </c>
      <c r="AJ72" s="247"/>
      <c r="AK72" s="247"/>
      <c r="AL72" s="247"/>
      <c r="AM72" s="247"/>
      <c r="AN72" s="247"/>
      <c r="AO72" s="247"/>
      <c r="AP72" s="247"/>
      <c r="AQ72" s="248"/>
      <c r="AR72" s="246"/>
      <c r="AS72" s="247"/>
      <c r="AT72" s="247"/>
      <c r="AU72" s="247"/>
      <c r="AV72" s="247"/>
      <c r="AW72" s="247"/>
      <c r="AX72" s="247"/>
      <c r="AY72" s="248"/>
      <c r="AZ72" s="246"/>
      <c r="BA72" s="247"/>
      <c r="BB72" s="247"/>
      <c r="BC72" s="247"/>
      <c r="BD72" s="247"/>
      <c r="BE72" s="247"/>
      <c r="BF72" s="247"/>
      <c r="BG72" s="248"/>
      <c r="BH72" s="246"/>
      <c r="BI72" s="247"/>
      <c r="BJ72" s="247"/>
      <c r="BK72" s="247"/>
      <c r="BL72" s="247"/>
      <c r="BM72" s="247"/>
      <c r="BN72" s="247"/>
      <c r="BO72" s="248"/>
      <c r="BP72" s="246"/>
      <c r="BQ72" s="247"/>
      <c r="BR72" s="247"/>
      <c r="BS72" s="247"/>
      <c r="BT72" s="247"/>
      <c r="BU72" s="247"/>
      <c r="BV72" s="247"/>
      <c r="BW72" s="248"/>
      <c r="BX72" s="246"/>
      <c r="BY72" s="247"/>
      <c r="BZ72" s="247"/>
      <c r="CA72" s="247"/>
      <c r="CB72" s="247"/>
      <c r="CC72" s="247"/>
      <c r="CD72" s="247"/>
      <c r="CE72" s="248"/>
      <c r="CF72" s="246"/>
      <c r="CG72" s="247"/>
      <c r="CH72" s="247"/>
      <c r="CI72" s="247"/>
      <c r="CJ72" s="247"/>
      <c r="CK72" s="247"/>
      <c r="CL72" s="247"/>
      <c r="CM72" s="323"/>
    </row>
    <row r="73" spans="1:91" s="9" customFormat="1" ht="39.75" customHeight="1">
      <c r="A73" s="358" t="s">
        <v>333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238" t="s">
        <v>260</v>
      </c>
      <c r="S73" s="239"/>
      <c r="T73" s="239"/>
      <c r="U73" s="240"/>
      <c r="V73" s="242" t="s">
        <v>334</v>
      </c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40"/>
      <c r="AI73" s="246">
        <f t="shared" si="1"/>
        <v>903.23</v>
      </c>
      <c r="AJ73" s="247"/>
      <c r="AK73" s="247"/>
      <c r="AL73" s="247"/>
      <c r="AM73" s="247"/>
      <c r="AN73" s="247"/>
      <c r="AO73" s="247"/>
      <c r="AP73" s="247"/>
      <c r="AQ73" s="248"/>
      <c r="AR73" s="362">
        <v>903.23</v>
      </c>
      <c r="AS73" s="363"/>
      <c r="AT73" s="363"/>
      <c r="AU73" s="363"/>
      <c r="AV73" s="363"/>
      <c r="AW73" s="363"/>
      <c r="AX73" s="363"/>
      <c r="AY73" s="364"/>
      <c r="AZ73" s="362"/>
      <c r="BA73" s="363"/>
      <c r="BB73" s="363"/>
      <c r="BC73" s="363"/>
      <c r="BD73" s="363"/>
      <c r="BE73" s="363"/>
      <c r="BF73" s="363"/>
      <c r="BG73" s="364"/>
      <c r="BH73" s="362"/>
      <c r="BI73" s="363"/>
      <c r="BJ73" s="363"/>
      <c r="BK73" s="363"/>
      <c r="BL73" s="363"/>
      <c r="BM73" s="363"/>
      <c r="BN73" s="363"/>
      <c r="BO73" s="364"/>
      <c r="BP73" s="362"/>
      <c r="BQ73" s="363"/>
      <c r="BR73" s="363"/>
      <c r="BS73" s="363"/>
      <c r="BT73" s="363"/>
      <c r="BU73" s="363"/>
      <c r="BV73" s="363"/>
      <c r="BW73" s="364"/>
      <c r="BX73" s="362"/>
      <c r="BY73" s="363"/>
      <c r="BZ73" s="363"/>
      <c r="CA73" s="363"/>
      <c r="CB73" s="363"/>
      <c r="CC73" s="363"/>
      <c r="CD73" s="363"/>
      <c r="CE73" s="364"/>
      <c r="CF73" s="246"/>
      <c r="CG73" s="247"/>
      <c r="CH73" s="247"/>
      <c r="CI73" s="247"/>
      <c r="CJ73" s="247"/>
      <c r="CK73" s="247"/>
      <c r="CL73" s="247"/>
      <c r="CM73" s="323"/>
    </row>
    <row r="74" spans="1:91" s="9" customFormat="1" ht="27" customHeight="1">
      <c r="A74" s="358" t="s">
        <v>335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238" t="s">
        <v>260</v>
      </c>
      <c r="S74" s="239"/>
      <c r="T74" s="239"/>
      <c r="U74" s="240"/>
      <c r="V74" s="242" t="s">
        <v>336</v>
      </c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40"/>
      <c r="AI74" s="246">
        <f>AR74+AZ74+BH74+BP74+BX74+CF74</f>
        <v>2133497.87</v>
      </c>
      <c r="AJ74" s="247"/>
      <c r="AK74" s="247"/>
      <c r="AL74" s="247"/>
      <c r="AM74" s="247"/>
      <c r="AN74" s="247"/>
      <c r="AO74" s="247"/>
      <c r="AP74" s="247"/>
      <c r="AQ74" s="248"/>
      <c r="AR74" s="362">
        <v>512453.87</v>
      </c>
      <c r="AS74" s="363"/>
      <c r="AT74" s="363"/>
      <c r="AU74" s="363"/>
      <c r="AV74" s="363"/>
      <c r="AW74" s="363"/>
      <c r="AX74" s="363"/>
      <c r="AY74" s="364"/>
      <c r="AZ74" s="362"/>
      <c r="BA74" s="363"/>
      <c r="BB74" s="363"/>
      <c r="BC74" s="363"/>
      <c r="BD74" s="363"/>
      <c r="BE74" s="363"/>
      <c r="BF74" s="363"/>
      <c r="BG74" s="364"/>
      <c r="BH74" s="362"/>
      <c r="BI74" s="363"/>
      <c r="BJ74" s="363"/>
      <c r="BK74" s="363"/>
      <c r="BL74" s="363"/>
      <c r="BM74" s="363"/>
      <c r="BN74" s="363"/>
      <c r="BO74" s="364"/>
      <c r="BP74" s="362"/>
      <c r="BQ74" s="363"/>
      <c r="BR74" s="363"/>
      <c r="BS74" s="363"/>
      <c r="BT74" s="363"/>
      <c r="BU74" s="363"/>
      <c r="BV74" s="363"/>
      <c r="BW74" s="364"/>
      <c r="BX74" s="362">
        <v>1621044</v>
      </c>
      <c r="BY74" s="363"/>
      <c r="BZ74" s="363"/>
      <c r="CA74" s="363"/>
      <c r="CB74" s="363"/>
      <c r="CC74" s="363"/>
      <c r="CD74" s="363"/>
      <c r="CE74" s="364"/>
      <c r="CF74" s="246"/>
      <c r="CG74" s="247"/>
      <c r="CH74" s="247"/>
      <c r="CI74" s="247"/>
      <c r="CJ74" s="247"/>
      <c r="CK74" s="247"/>
      <c r="CL74" s="247"/>
      <c r="CM74" s="323"/>
    </row>
    <row r="75" spans="1:91" s="9" customFormat="1" ht="36.75" customHeight="1">
      <c r="A75" s="358" t="s">
        <v>337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238" t="s">
        <v>260</v>
      </c>
      <c r="S75" s="239"/>
      <c r="T75" s="239"/>
      <c r="U75" s="240"/>
      <c r="V75" s="242" t="s">
        <v>338</v>
      </c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40"/>
      <c r="AI75" s="246">
        <f t="shared" si="1"/>
        <v>0</v>
      </c>
      <c r="AJ75" s="247"/>
      <c r="AK75" s="247"/>
      <c r="AL75" s="247"/>
      <c r="AM75" s="247"/>
      <c r="AN75" s="247"/>
      <c r="AO75" s="247"/>
      <c r="AP75" s="247"/>
      <c r="AQ75" s="248"/>
      <c r="AR75" s="362"/>
      <c r="AS75" s="363"/>
      <c r="AT75" s="363"/>
      <c r="AU75" s="363"/>
      <c r="AV75" s="363"/>
      <c r="AW75" s="363"/>
      <c r="AX75" s="363"/>
      <c r="AY75" s="364"/>
      <c r="AZ75" s="362"/>
      <c r="BA75" s="363"/>
      <c r="BB75" s="363"/>
      <c r="BC75" s="363"/>
      <c r="BD75" s="363"/>
      <c r="BE75" s="363"/>
      <c r="BF75" s="363"/>
      <c r="BG75" s="364"/>
      <c r="BH75" s="362"/>
      <c r="BI75" s="363"/>
      <c r="BJ75" s="363"/>
      <c r="BK75" s="363"/>
      <c r="BL75" s="363"/>
      <c r="BM75" s="363"/>
      <c r="BN75" s="363"/>
      <c r="BO75" s="364"/>
      <c r="BP75" s="362"/>
      <c r="BQ75" s="363"/>
      <c r="BR75" s="363"/>
      <c r="BS75" s="363"/>
      <c r="BT75" s="363"/>
      <c r="BU75" s="363"/>
      <c r="BV75" s="363"/>
      <c r="BW75" s="364"/>
      <c r="BX75" s="362"/>
      <c r="BY75" s="363"/>
      <c r="BZ75" s="363"/>
      <c r="CA75" s="363"/>
      <c r="CB75" s="363"/>
      <c r="CC75" s="363"/>
      <c r="CD75" s="363"/>
      <c r="CE75" s="364"/>
      <c r="CF75" s="246"/>
      <c r="CG75" s="247"/>
      <c r="CH75" s="247"/>
      <c r="CI75" s="247"/>
      <c r="CJ75" s="247"/>
      <c r="CK75" s="247"/>
      <c r="CL75" s="247"/>
      <c r="CM75" s="323"/>
    </row>
    <row r="76" spans="1:91" s="9" customFormat="1" ht="27" customHeight="1">
      <c r="A76" s="358" t="s">
        <v>339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238" t="s">
        <v>260</v>
      </c>
      <c r="S76" s="239"/>
      <c r="T76" s="239"/>
      <c r="U76" s="240"/>
      <c r="V76" s="242" t="s">
        <v>340</v>
      </c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40"/>
      <c r="AI76" s="246">
        <f t="shared" si="1"/>
        <v>0</v>
      </c>
      <c r="AJ76" s="247"/>
      <c r="AK76" s="247"/>
      <c r="AL76" s="247"/>
      <c r="AM76" s="247"/>
      <c r="AN76" s="247"/>
      <c r="AO76" s="247"/>
      <c r="AP76" s="247"/>
      <c r="AQ76" s="248"/>
      <c r="AR76" s="362"/>
      <c r="AS76" s="363"/>
      <c r="AT76" s="363"/>
      <c r="AU76" s="363"/>
      <c r="AV76" s="363"/>
      <c r="AW76" s="363"/>
      <c r="AX76" s="363"/>
      <c r="AY76" s="364"/>
      <c r="AZ76" s="362"/>
      <c r="BA76" s="363"/>
      <c r="BB76" s="363"/>
      <c r="BC76" s="363"/>
      <c r="BD76" s="363"/>
      <c r="BE76" s="363"/>
      <c r="BF76" s="363"/>
      <c r="BG76" s="364"/>
      <c r="BH76" s="362"/>
      <c r="BI76" s="363"/>
      <c r="BJ76" s="363"/>
      <c r="BK76" s="363"/>
      <c r="BL76" s="363"/>
      <c r="BM76" s="363"/>
      <c r="BN76" s="363"/>
      <c r="BO76" s="364"/>
      <c r="BP76" s="362"/>
      <c r="BQ76" s="363"/>
      <c r="BR76" s="363"/>
      <c r="BS76" s="363"/>
      <c r="BT76" s="363"/>
      <c r="BU76" s="363"/>
      <c r="BV76" s="363"/>
      <c r="BW76" s="364"/>
      <c r="BX76" s="362"/>
      <c r="BY76" s="363"/>
      <c r="BZ76" s="363"/>
      <c r="CA76" s="363"/>
      <c r="CB76" s="363"/>
      <c r="CC76" s="363"/>
      <c r="CD76" s="363"/>
      <c r="CE76" s="364"/>
      <c r="CF76" s="246"/>
      <c r="CG76" s="247"/>
      <c r="CH76" s="247"/>
      <c r="CI76" s="247"/>
      <c r="CJ76" s="247"/>
      <c r="CK76" s="247"/>
      <c r="CL76" s="247"/>
      <c r="CM76" s="323"/>
    </row>
    <row r="77" spans="1:91" s="9" customFormat="1" ht="27" customHeight="1">
      <c r="A77" s="358" t="s">
        <v>341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238" t="s">
        <v>260</v>
      </c>
      <c r="S77" s="239"/>
      <c r="T77" s="239"/>
      <c r="U77" s="240"/>
      <c r="V77" s="242" t="s">
        <v>342</v>
      </c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40"/>
      <c r="AI77" s="246">
        <f t="shared" si="1"/>
        <v>0</v>
      </c>
      <c r="AJ77" s="247"/>
      <c r="AK77" s="247"/>
      <c r="AL77" s="247"/>
      <c r="AM77" s="247"/>
      <c r="AN77" s="247"/>
      <c r="AO77" s="247"/>
      <c r="AP77" s="247"/>
      <c r="AQ77" s="248"/>
      <c r="AR77" s="362"/>
      <c r="AS77" s="363"/>
      <c r="AT77" s="363"/>
      <c r="AU77" s="363"/>
      <c r="AV77" s="363"/>
      <c r="AW77" s="363"/>
      <c r="AX77" s="363"/>
      <c r="AY77" s="364"/>
      <c r="AZ77" s="362"/>
      <c r="BA77" s="363"/>
      <c r="BB77" s="363"/>
      <c r="BC77" s="363"/>
      <c r="BD77" s="363"/>
      <c r="BE77" s="363"/>
      <c r="BF77" s="363"/>
      <c r="BG77" s="364"/>
      <c r="BH77" s="362"/>
      <c r="BI77" s="363"/>
      <c r="BJ77" s="363"/>
      <c r="BK77" s="363"/>
      <c r="BL77" s="363"/>
      <c r="BM77" s="363"/>
      <c r="BN77" s="363"/>
      <c r="BO77" s="364"/>
      <c r="BP77" s="362"/>
      <c r="BQ77" s="363"/>
      <c r="BR77" s="363"/>
      <c r="BS77" s="363"/>
      <c r="BT77" s="363"/>
      <c r="BU77" s="363"/>
      <c r="BV77" s="363"/>
      <c r="BW77" s="364"/>
      <c r="BX77" s="362"/>
      <c r="BY77" s="363"/>
      <c r="BZ77" s="363"/>
      <c r="CA77" s="363"/>
      <c r="CB77" s="363"/>
      <c r="CC77" s="363"/>
      <c r="CD77" s="363"/>
      <c r="CE77" s="364"/>
      <c r="CF77" s="246"/>
      <c r="CG77" s="247"/>
      <c r="CH77" s="247"/>
      <c r="CI77" s="247"/>
      <c r="CJ77" s="247"/>
      <c r="CK77" s="247"/>
      <c r="CL77" s="247"/>
      <c r="CM77" s="323"/>
    </row>
    <row r="78" spans="1:91" s="9" customFormat="1" ht="33.75" customHeight="1">
      <c r="A78" s="358" t="s">
        <v>343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238" t="s">
        <v>260</v>
      </c>
      <c r="S78" s="239"/>
      <c r="T78" s="239"/>
      <c r="U78" s="240"/>
      <c r="V78" s="242" t="s">
        <v>344</v>
      </c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40"/>
      <c r="AI78" s="246">
        <f>AR78+AZ78+BH78+BP78+BX78+CF78</f>
        <v>174891.01</v>
      </c>
      <c r="AJ78" s="247"/>
      <c r="AK78" s="247"/>
      <c r="AL78" s="247"/>
      <c r="AM78" s="247"/>
      <c r="AN78" s="247"/>
      <c r="AO78" s="247"/>
      <c r="AP78" s="247"/>
      <c r="AQ78" s="248"/>
      <c r="AR78" s="362">
        <v>65986.01</v>
      </c>
      <c r="AS78" s="363"/>
      <c r="AT78" s="363"/>
      <c r="AU78" s="363"/>
      <c r="AV78" s="363"/>
      <c r="AW78" s="363"/>
      <c r="AX78" s="363"/>
      <c r="AY78" s="364"/>
      <c r="AZ78" s="362"/>
      <c r="BA78" s="363"/>
      <c r="BB78" s="363"/>
      <c r="BC78" s="363"/>
      <c r="BD78" s="363"/>
      <c r="BE78" s="363"/>
      <c r="BF78" s="363"/>
      <c r="BG78" s="364"/>
      <c r="BH78" s="362"/>
      <c r="BI78" s="363"/>
      <c r="BJ78" s="363"/>
      <c r="BK78" s="363"/>
      <c r="BL78" s="363"/>
      <c r="BM78" s="363"/>
      <c r="BN78" s="363"/>
      <c r="BO78" s="364"/>
      <c r="BP78" s="362"/>
      <c r="BQ78" s="363"/>
      <c r="BR78" s="363"/>
      <c r="BS78" s="363"/>
      <c r="BT78" s="363"/>
      <c r="BU78" s="363"/>
      <c r="BV78" s="363"/>
      <c r="BW78" s="364"/>
      <c r="BX78" s="362">
        <f>27951+BX83</f>
        <v>108905</v>
      </c>
      <c r="BY78" s="363"/>
      <c r="BZ78" s="363"/>
      <c r="CA78" s="363"/>
      <c r="CB78" s="363"/>
      <c r="CC78" s="363"/>
      <c r="CD78" s="363"/>
      <c r="CE78" s="364"/>
      <c r="CF78" s="246"/>
      <c r="CG78" s="247"/>
      <c r="CH78" s="247"/>
      <c r="CI78" s="247"/>
      <c r="CJ78" s="247"/>
      <c r="CK78" s="247"/>
      <c r="CL78" s="247"/>
      <c r="CM78" s="323"/>
    </row>
    <row r="79" spans="1:91" s="9" customFormat="1" ht="33.75" customHeight="1">
      <c r="A79" s="358" t="s">
        <v>345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238" t="s">
        <v>260</v>
      </c>
      <c r="S79" s="239"/>
      <c r="T79" s="239"/>
      <c r="U79" s="240"/>
      <c r="V79" s="242" t="s">
        <v>346</v>
      </c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40"/>
      <c r="AI79" s="246">
        <f t="shared" si="1"/>
        <v>0</v>
      </c>
      <c r="AJ79" s="247"/>
      <c r="AK79" s="247"/>
      <c r="AL79" s="247"/>
      <c r="AM79" s="247"/>
      <c r="AN79" s="247"/>
      <c r="AO79" s="247"/>
      <c r="AP79" s="247"/>
      <c r="AQ79" s="248"/>
      <c r="AR79" s="362"/>
      <c r="AS79" s="363"/>
      <c r="AT79" s="363"/>
      <c r="AU79" s="363"/>
      <c r="AV79" s="363"/>
      <c r="AW79" s="363"/>
      <c r="AX79" s="363"/>
      <c r="AY79" s="364"/>
      <c r="AZ79" s="362"/>
      <c r="BA79" s="363"/>
      <c r="BB79" s="363"/>
      <c r="BC79" s="363"/>
      <c r="BD79" s="363"/>
      <c r="BE79" s="363"/>
      <c r="BF79" s="363"/>
      <c r="BG79" s="364"/>
      <c r="BH79" s="362"/>
      <c r="BI79" s="363"/>
      <c r="BJ79" s="363"/>
      <c r="BK79" s="363"/>
      <c r="BL79" s="363"/>
      <c r="BM79" s="363"/>
      <c r="BN79" s="363"/>
      <c r="BO79" s="364"/>
      <c r="BP79" s="362"/>
      <c r="BQ79" s="363"/>
      <c r="BR79" s="363"/>
      <c r="BS79" s="363"/>
      <c r="BT79" s="363"/>
      <c r="BU79" s="363"/>
      <c r="BV79" s="363"/>
      <c r="BW79" s="364"/>
      <c r="BX79" s="362"/>
      <c r="BY79" s="363"/>
      <c r="BZ79" s="363"/>
      <c r="CA79" s="363"/>
      <c r="CB79" s="363"/>
      <c r="CC79" s="363"/>
      <c r="CD79" s="363"/>
      <c r="CE79" s="364"/>
      <c r="CF79" s="246"/>
      <c r="CG79" s="247"/>
      <c r="CH79" s="247"/>
      <c r="CI79" s="247"/>
      <c r="CJ79" s="247"/>
      <c r="CK79" s="247"/>
      <c r="CL79" s="247"/>
      <c r="CM79" s="323"/>
    </row>
    <row r="80" spans="1:91" s="9" customFormat="1" ht="23.25" customHeight="1">
      <c r="A80" s="358" t="s">
        <v>347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238" t="s">
        <v>260</v>
      </c>
      <c r="S80" s="239"/>
      <c r="T80" s="239"/>
      <c r="U80" s="240"/>
      <c r="V80" s="242" t="s">
        <v>348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40"/>
      <c r="AI80" s="246">
        <f t="shared" si="1"/>
        <v>0</v>
      </c>
      <c r="AJ80" s="247"/>
      <c r="AK80" s="247"/>
      <c r="AL80" s="247"/>
      <c r="AM80" s="247"/>
      <c r="AN80" s="247"/>
      <c r="AO80" s="247"/>
      <c r="AP80" s="247"/>
      <c r="AQ80" s="248"/>
      <c r="AR80" s="246"/>
      <c r="AS80" s="247"/>
      <c r="AT80" s="247"/>
      <c r="AU80" s="247"/>
      <c r="AV80" s="247"/>
      <c r="AW80" s="247"/>
      <c r="AX80" s="247"/>
      <c r="AY80" s="248"/>
      <c r="AZ80" s="246"/>
      <c r="BA80" s="247"/>
      <c r="BB80" s="247"/>
      <c r="BC80" s="247"/>
      <c r="BD80" s="247"/>
      <c r="BE80" s="247"/>
      <c r="BF80" s="247"/>
      <c r="BG80" s="248"/>
      <c r="BH80" s="246"/>
      <c r="BI80" s="247"/>
      <c r="BJ80" s="247"/>
      <c r="BK80" s="247"/>
      <c r="BL80" s="247"/>
      <c r="BM80" s="247"/>
      <c r="BN80" s="247"/>
      <c r="BO80" s="248"/>
      <c r="BP80" s="246"/>
      <c r="BQ80" s="247"/>
      <c r="BR80" s="247"/>
      <c r="BS80" s="247"/>
      <c r="BT80" s="247"/>
      <c r="BU80" s="247"/>
      <c r="BV80" s="247"/>
      <c r="BW80" s="248"/>
      <c r="BX80" s="246"/>
      <c r="BY80" s="247"/>
      <c r="BZ80" s="247"/>
      <c r="CA80" s="247"/>
      <c r="CB80" s="247"/>
      <c r="CC80" s="247"/>
      <c r="CD80" s="247"/>
      <c r="CE80" s="248"/>
      <c r="CF80" s="246"/>
      <c r="CG80" s="247"/>
      <c r="CH80" s="247"/>
      <c r="CI80" s="247"/>
      <c r="CJ80" s="247"/>
      <c r="CK80" s="247"/>
      <c r="CL80" s="247"/>
      <c r="CM80" s="323"/>
    </row>
    <row r="81" spans="1:91" s="9" customFormat="1" ht="50.25" customHeight="1">
      <c r="A81" s="357" t="s">
        <v>349</v>
      </c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238" t="s">
        <v>260</v>
      </c>
      <c r="S81" s="239"/>
      <c r="T81" s="239"/>
      <c r="U81" s="240"/>
      <c r="V81" s="242" t="s">
        <v>350</v>
      </c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40"/>
      <c r="AI81" s="246">
        <f>AR81+AZ81+BH81+BP81+BX81+CF81</f>
        <v>0</v>
      </c>
      <c r="AJ81" s="247"/>
      <c r="AK81" s="247"/>
      <c r="AL81" s="247"/>
      <c r="AM81" s="247"/>
      <c r="AN81" s="247"/>
      <c r="AO81" s="247"/>
      <c r="AP81" s="247"/>
      <c r="AQ81" s="248"/>
      <c r="AR81" s="246"/>
      <c r="AS81" s="247"/>
      <c r="AT81" s="247"/>
      <c r="AU81" s="247"/>
      <c r="AV81" s="247"/>
      <c r="AW81" s="247"/>
      <c r="AX81" s="247"/>
      <c r="AY81" s="248"/>
      <c r="AZ81" s="246"/>
      <c r="BA81" s="247"/>
      <c r="BB81" s="247"/>
      <c r="BC81" s="247"/>
      <c r="BD81" s="247"/>
      <c r="BE81" s="247"/>
      <c r="BF81" s="247"/>
      <c r="BG81" s="248"/>
      <c r="BH81" s="246"/>
      <c r="BI81" s="247"/>
      <c r="BJ81" s="247"/>
      <c r="BK81" s="247"/>
      <c r="BL81" s="247"/>
      <c r="BM81" s="247"/>
      <c r="BN81" s="247"/>
      <c r="BO81" s="248"/>
      <c r="BP81" s="246"/>
      <c r="BQ81" s="247"/>
      <c r="BR81" s="247"/>
      <c r="BS81" s="247"/>
      <c r="BT81" s="247"/>
      <c r="BU81" s="247"/>
      <c r="BV81" s="247"/>
      <c r="BW81" s="248"/>
      <c r="BX81" s="246"/>
      <c r="BY81" s="247"/>
      <c r="BZ81" s="247"/>
      <c r="CA81" s="247"/>
      <c r="CB81" s="247"/>
      <c r="CC81" s="247"/>
      <c r="CD81" s="247"/>
      <c r="CE81" s="248"/>
      <c r="CF81" s="246"/>
      <c r="CG81" s="247"/>
      <c r="CH81" s="247"/>
      <c r="CI81" s="247"/>
      <c r="CJ81" s="247"/>
      <c r="CK81" s="247"/>
      <c r="CL81" s="247"/>
      <c r="CM81" s="323"/>
    </row>
    <row r="82" spans="1:91" s="9" customFormat="1" ht="50.25" customHeight="1">
      <c r="A82" s="357" t="s">
        <v>349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38" t="s">
        <v>260</v>
      </c>
      <c r="S82" s="239"/>
      <c r="T82" s="239"/>
      <c r="U82" s="240"/>
      <c r="V82" s="242" t="s">
        <v>351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40"/>
      <c r="AI82" s="246">
        <f t="shared" si="1"/>
        <v>0</v>
      </c>
      <c r="AJ82" s="247"/>
      <c r="AK82" s="247"/>
      <c r="AL82" s="247"/>
      <c r="AM82" s="247"/>
      <c r="AN82" s="247"/>
      <c r="AO82" s="247"/>
      <c r="AP82" s="247"/>
      <c r="AQ82" s="248"/>
      <c r="AR82" s="246"/>
      <c r="AS82" s="247"/>
      <c r="AT82" s="247"/>
      <c r="AU82" s="247"/>
      <c r="AV82" s="247"/>
      <c r="AW82" s="247"/>
      <c r="AX82" s="247"/>
      <c r="AY82" s="248"/>
      <c r="AZ82" s="246"/>
      <c r="BA82" s="247"/>
      <c r="BB82" s="247"/>
      <c r="BC82" s="247"/>
      <c r="BD82" s="247"/>
      <c r="BE82" s="247"/>
      <c r="BF82" s="247"/>
      <c r="BG82" s="248"/>
      <c r="BH82" s="246"/>
      <c r="BI82" s="247"/>
      <c r="BJ82" s="247"/>
      <c r="BK82" s="247"/>
      <c r="BL82" s="247"/>
      <c r="BM82" s="247"/>
      <c r="BN82" s="247"/>
      <c r="BO82" s="248"/>
      <c r="BP82" s="246"/>
      <c r="BQ82" s="247"/>
      <c r="BR82" s="247"/>
      <c r="BS82" s="247"/>
      <c r="BT82" s="247"/>
      <c r="BU82" s="247"/>
      <c r="BV82" s="247"/>
      <c r="BW82" s="248"/>
      <c r="BX82" s="246"/>
      <c r="BY82" s="247"/>
      <c r="BZ82" s="247"/>
      <c r="CA82" s="247"/>
      <c r="CB82" s="247"/>
      <c r="CC82" s="247"/>
      <c r="CD82" s="247"/>
      <c r="CE82" s="248"/>
      <c r="CF82" s="246"/>
      <c r="CG82" s="247"/>
      <c r="CH82" s="247"/>
      <c r="CI82" s="247"/>
      <c r="CJ82" s="247"/>
      <c r="CK82" s="247"/>
      <c r="CL82" s="247"/>
      <c r="CM82" s="323"/>
    </row>
    <row r="83" spans="1:91" s="9" customFormat="1" ht="12.75">
      <c r="A83" s="359" t="s">
        <v>96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235" t="s">
        <v>97</v>
      </c>
      <c r="S83" s="236"/>
      <c r="T83" s="236"/>
      <c r="U83" s="237"/>
      <c r="V83" s="241" t="s">
        <v>81</v>
      </c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7"/>
      <c r="AI83" s="243">
        <f>BX83</f>
        <v>80954</v>
      </c>
      <c r="AJ83" s="244"/>
      <c r="AK83" s="244"/>
      <c r="AL83" s="244"/>
      <c r="AM83" s="244"/>
      <c r="AN83" s="244"/>
      <c r="AO83" s="244"/>
      <c r="AP83" s="244"/>
      <c r="AQ83" s="245"/>
      <c r="AR83" s="243"/>
      <c r="AS83" s="244"/>
      <c r="AT83" s="244"/>
      <c r="AU83" s="244"/>
      <c r="AV83" s="244"/>
      <c r="AW83" s="244"/>
      <c r="AX83" s="244"/>
      <c r="AY83" s="245"/>
      <c r="AZ83" s="243"/>
      <c r="BA83" s="244"/>
      <c r="BB83" s="244"/>
      <c r="BC83" s="244"/>
      <c r="BD83" s="244"/>
      <c r="BE83" s="244"/>
      <c r="BF83" s="244"/>
      <c r="BG83" s="245"/>
      <c r="BH83" s="243"/>
      <c r="BI83" s="244"/>
      <c r="BJ83" s="244"/>
      <c r="BK83" s="244"/>
      <c r="BL83" s="244"/>
      <c r="BM83" s="244"/>
      <c r="BN83" s="244"/>
      <c r="BO83" s="245"/>
      <c r="BP83" s="243"/>
      <c r="BQ83" s="244"/>
      <c r="BR83" s="244"/>
      <c r="BS83" s="244"/>
      <c r="BT83" s="244"/>
      <c r="BU83" s="244"/>
      <c r="BV83" s="244"/>
      <c r="BW83" s="245"/>
      <c r="BX83" s="243">
        <v>80954</v>
      </c>
      <c r="BY83" s="244"/>
      <c r="BZ83" s="244"/>
      <c r="CA83" s="244"/>
      <c r="CB83" s="244"/>
      <c r="CC83" s="244"/>
      <c r="CD83" s="244"/>
      <c r="CE83" s="245"/>
      <c r="CF83" s="243"/>
      <c r="CG83" s="244"/>
      <c r="CH83" s="244"/>
      <c r="CI83" s="244"/>
      <c r="CJ83" s="244"/>
      <c r="CK83" s="244"/>
      <c r="CL83" s="244"/>
      <c r="CM83" s="302"/>
    </row>
    <row r="84" spans="1:91" s="9" customFormat="1" ht="12.75">
      <c r="A84" s="360" t="s">
        <v>98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238"/>
      <c r="S84" s="239"/>
      <c r="T84" s="239"/>
      <c r="U84" s="240"/>
      <c r="V84" s="242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40"/>
      <c r="AI84" s="246"/>
      <c r="AJ84" s="247"/>
      <c r="AK84" s="247"/>
      <c r="AL84" s="247"/>
      <c r="AM84" s="247"/>
      <c r="AN84" s="247"/>
      <c r="AO84" s="247"/>
      <c r="AP84" s="247"/>
      <c r="AQ84" s="248"/>
      <c r="AR84" s="246"/>
      <c r="AS84" s="247"/>
      <c r="AT84" s="247"/>
      <c r="AU84" s="247"/>
      <c r="AV84" s="247"/>
      <c r="AW84" s="247"/>
      <c r="AX84" s="247"/>
      <c r="AY84" s="248"/>
      <c r="AZ84" s="246"/>
      <c r="BA84" s="247"/>
      <c r="BB84" s="247"/>
      <c r="BC84" s="247"/>
      <c r="BD84" s="247"/>
      <c r="BE84" s="247"/>
      <c r="BF84" s="247"/>
      <c r="BG84" s="248"/>
      <c r="BH84" s="246"/>
      <c r="BI84" s="247"/>
      <c r="BJ84" s="247"/>
      <c r="BK84" s="247"/>
      <c r="BL84" s="247"/>
      <c r="BM84" s="247"/>
      <c r="BN84" s="247"/>
      <c r="BO84" s="248"/>
      <c r="BP84" s="246"/>
      <c r="BQ84" s="247"/>
      <c r="BR84" s="247"/>
      <c r="BS84" s="247"/>
      <c r="BT84" s="247"/>
      <c r="BU84" s="247"/>
      <c r="BV84" s="247"/>
      <c r="BW84" s="248"/>
      <c r="BX84" s="246"/>
      <c r="BY84" s="247"/>
      <c r="BZ84" s="247"/>
      <c r="CA84" s="247"/>
      <c r="CB84" s="247"/>
      <c r="CC84" s="247"/>
      <c r="CD84" s="247"/>
      <c r="CE84" s="248"/>
      <c r="CF84" s="246"/>
      <c r="CG84" s="247"/>
      <c r="CH84" s="247"/>
      <c r="CI84" s="247"/>
      <c r="CJ84" s="247"/>
      <c r="CK84" s="247"/>
      <c r="CL84" s="247"/>
      <c r="CM84" s="323"/>
    </row>
    <row r="85" spans="1:91" s="9" customFormat="1" ht="12.75">
      <c r="A85" s="346" t="s">
        <v>99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5" t="s">
        <v>100</v>
      </c>
      <c r="S85" s="236"/>
      <c r="T85" s="236"/>
      <c r="U85" s="237"/>
      <c r="V85" s="241" t="s">
        <v>81</v>
      </c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7"/>
      <c r="AI85" s="306">
        <f>AR85+AZ85+BH85+BP85+BX85+CF85</f>
        <v>0</v>
      </c>
      <c r="AJ85" s="306"/>
      <c r="AK85" s="306"/>
      <c r="AL85" s="306"/>
      <c r="AM85" s="306"/>
      <c r="AN85" s="306"/>
      <c r="AO85" s="306"/>
      <c r="AP85" s="306"/>
      <c r="AQ85" s="306"/>
      <c r="AR85" s="243"/>
      <c r="AS85" s="244"/>
      <c r="AT85" s="244"/>
      <c r="AU85" s="244"/>
      <c r="AV85" s="244"/>
      <c r="AW85" s="244"/>
      <c r="AX85" s="244"/>
      <c r="AY85" s="245"/>
      <c r="AZ85" s="243"/>
      <c r="BA85" s="244"/>
      <c r="BB85" s="244"/>
      <c r="BC85" s="244"/>
      <c r="BD85" s="244"/>
      <c r="BE85" s="244"/>
      <c r="BF85" s="244"/>
      <c r="BG85" s="245"/>
      <c r="BH85" s="243"/>
      <c r="BI85" s="244"/>
      <c r="BJ85" s="244"/>
      <c r="BK85" s="244"/>
      <c r="BL85" s="244"/>
      <c r="BM85" s="244"/>
      <c r="BN85" s="244"/>
      <c r="BO85" s="245"/>
      <c r="BP85" s="243"/>
      <c r="BQ85" s="244"/>
      <c r="BR85" s="244"/>
      <c r="BS85" s="244"/>
      <c r="BT85" s="244"/>
      <c r="BU85" s="244"/>
      <c r="BV85" s="244"/>
      <c r="BW85" s="245"/>
      <c r="BX85" s="243"/>
      <c r="BY85" s="244"/>
      <c r="BZ85" s="244"/>
      <c r="CA85" s="244"/>
      <c r="CB85" s="244"/>
      <c r="CC85" s="244"/>
      <c r="CD85" s="244"/>
      <c r="CE85" s="245"/>
      <c r="CF85" s="243"/>
      <c r="CG85" s="244"/>
      <c r="CH85" s="244"/>
      <c r="CI85" s="244"/>
      <c r="CJ85" s="244"/>
      <c r="CK85" s="244"/>
      <c r="CL85" s="244"/>
      <c r="CM85" s="302"/>
    </row>
    <row r="86" spans="1:91" s="9" customFormat="1" ht="13.5" thickBot="1">
      <c r="A86" s="218" t="s">
        <v>98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00"/>
      <c r="S86" s="201"/>
      <c r="T86" s="201"/>
      <c r="U86" s="202"/>
      <c r="V86" s="204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2"/>
      <c r="AI86" s="361"/>
      <c r="AJ86" s="361"/>
      <c r="AK86" s="361"/>
      <c r="AL86" s="361"/>
      <c r="AM86" s="361"/>
      <c r="AN86" s="361"/>
      <c r="AO86" s="361"/>
      <c r="AP86" s="361"/>
      <c r="AQ86" s="361"/>
      <c r="AR86" s="326"/>
      <c r="AS86" s="327"/>
      <c r="AT86" s="327"/>
      <c r="AU86" s="327"/>
      <c r="AV86" s="327"/>
      <c r="AW86" s="327"/>
      <c r="AX86" s="327"/>
      <c r="AY86" s="328"/>
      <c r="AZ86" s="326"/>
      <c r="BA86" s="327"/>
      <c r="BB86" s="327"/>
      <c r="BC86" s="327"/>
      <c r="BD86" s="327"/>
      <c r="BE86" s="327"/>
      <c r="BF86" s="327"/>
      <c r="BG86" s="328"/>
      <c r="BH86" s="326"/>
      <c r="BI86" s="327"/>
      <c r="BJ86" s="327"/>
      <c r="BK86" s="327"/>
      <c r="BL86" s="327"/>
      <c r="BM86" s="327"/>
      <c r="BN86" s="327"/>
      <c r="BO86" s="328"/>
      <c r="BP86" s="326"/>
      <c r="BQ86" s="327"/>
      <c r="BR86" s="327"/>
      <c r="BS86" s="327"/>
      <c r="BT86" s="327"/>
      <c r="BU86" s="327"/>
      <c r="BV86" s="327"/>
      <c r="BW86" s="328"/>
      <c r="BX86" s="326"/>
      <c r="BY86" s="327"/>
      <c r="BZ86" s="327"/>
      <c r="CA86" s="327"/>
      <c r="CB86" s="327"/>
      <c r="CC86" s="327"/>
      <c r="CD86" s="327"/>
      <c r="CE86" s="328"/>
      <c r="CF86" s="326"/>
      <c r="CG86" s="327"/>
      <c r="CH86" s="327"/>
      <c r="CI86" s="327"/>
      <c r="CJ86" s="327"/>
      <c r="CK86" s="327"/>
      <c r="CL86" s="327"/>
      <c r="CM86" s="331"/>
    </row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</sheetData>
  <sheetProtection/>
  <mergeCells count="755">
    <mergeCell ref="CF82:CM82"/>
    <mergeCell ref="CF80:CM80"/>
    <mergeCell ref="A82:Q82"/>
    <mergeCell ref="R82:U82"/>
    <mergeCell ref="V82:AH82"/>
    <mergeCell ref="AI82:AQ82"/>
    <mergeCell ref="AR82:AY82"/>
    <mergeCell ref="AZ82:BG82"/>
    <mergeCell ref="BH82:BO82"/>
    <mergeCell ref="BP82:BW82"/>
    <mergeCell ref="BX82:CE82"/>
    <mergeCell ref="CF79:CM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BX80:CE80"/>
    <mergeCell ref="CF78:CM78"/>
    <mergeCell ref="A79:Q79"/>
    <mergeCell ref="R79:U79"/>
    <mergeCell ref="V79:AH79"/>
    <mergeCell ref="AI79:AQ79"/>
    <mergeCell ref="AR79:AY79"/>
    <mergeCell ref="AZ79:BG79"/>
    <mergeCell ref="BH79:BO79"/>
    <mergeCell ref="BP79:BW79"/>
    <mergeCell ref="BX79:CE79"/>
    <mergeCell ref="CF77:CM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CF76:CM76"/>
    <mergeCell ref="A77:Q77"/>
    <mergeCell ref="R77:U77"/>
    <mergeCell ref="V77:AH77"/>
    <mergeCell ref="AI77:AQ77"/>
    <mergeCell ref="AR77:AY77"/>
    <mergeCell ref="AZ77:BG77"/>
    <mergeCell ref="BH77:BO77"/>
    <mergeCell ref="BP77:BW77"/>
    <mergeCell ref="BX77:CE77"/>
    <mergeCell ref="CF75:CM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CF74:CM74"/>
    <mergeCell ref="A75:Q75"/>
    <mergeCell ref="R75:U75"/>
    <mergeCell ref="V75:AH75"/>
    <mergeCell ref="AI75:AQ75"/>
    <mergeCell ref="AR75:AY75"/>
    <mergeCell ref="AZ75:BG75"/>
    <mergeCell ref="BH75:BO75"/>
    <mergeCell ref="BP75:BW75"/>
    <mergeCell ref="BX75:CE75"/>
    <mergeCell ref="CF73:CM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CF72:CM72"/>
    <mergeCell ref="A73:Q73"/>
    <mergeCell ref="R73:U73"/>
    <mergeCell ref="V73:AH73"/>
    <mergeCell ref="AI73:AQ73"/>
    <mergeCell ref="AR73:AY73"/>
    <mergeCell ref="AZ73:BG73"/>
    <mergeCell ref="BH73:BO73"/>
    <mergeCell ref="BP73:BW73"/>
    <mergeCell ref="BX73:CE73"/>
    <mergeCell ref="CF57:CM57"/>
    <mergeCell ref="A72:Q72"/>
    <mergeCell ref="R72:U72"/>
    <mergeCell ref="V72:AH72"/>
    <mergeCell ref="AI72:AQ72"/>
    <mergeCell ref="AR72:AY72"/>
    <mergeCell ref="AZ72:BG72"/>
    <mergeCell ref="BH72:BO72"/>
    <mergeCell ref="BP72:BW72"/>
    <mergeCell ref="BX72:CE72"/>
    <mergeCell ref="CF52:CM52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47:CM47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40:CM40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BP56:BW56"/>
    <mergeCell ref="BX56:CE56"/>
    <mergeCell ref="CF56:CM56"/>
    <mergeCell ref="A40:Q40"/>
    <mergeCell ref="R40:U40"/>
    <mergeCell ref="V40:AH40"/>
    <mergeCell ref="AI40:AQ40"/>
    <mergeCell ref="AR40:AY40"/>
    <mergeCell ref="AZ40:BG40"/>
    <mergeCell ref="BH40:BO40"/>
    <mergeCell ref="BP58:BW58"/>
    <mergeCell ref="BX58:CE58"/>
    <mergeCell ref="CF58:CM58"/>
    <mergeCell ref="A56:Q56"/>
    <mergeCell ref="R56:U56"/>
    <mergeCell ref="V56:AH56"/>
    <mergeCell ref="AI56:AQ56"/>
    <mergeCell ref="AR56:AY56"/>
    <mergeCell ref="AZ56:BG56"/>
    <mergeCell ref="BH56:BO56"/>
    <mergeCell ref="BH54:BO54"/>
    <mergeCell ref="BP54:BW54"/>
    <mergeCell ref="BX54:CE54"/>
    <mergeCell ref="CF54:CM54"/>
    <mergeCell ref="A58:Q58"/>
    <mergeCell ref="R58:U58"/>
    <mergeCell ref="V58:AH58"/>
    <mergeCell ref="AI58:AQ58"/>
    <mergeCell ref="AR58:AY58"/>
    <mergeCell ref="AZ58:BG58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A53:Q53"/>
    <mergeCell ref="R53:U53"/>
    <mergeCell ref="V53:AH53"/>
    <mergeCell ref="AI53:AQ53"/>
    <mergeCell ref="AR53:AY53"/>
    <mergeCell ref="AZ53:BG53"/>
    <mergeCell ref="AR85:AY86"/>
    <mergeCell ref="A86:Q86"/>
    <mergeCell ref="A83:Q83"/>
    <mergeCell ref="A37:Q37"/>
    <mergeCell ref="R37:U37"/>
    <mergeCell ref="A84:Q84"/>
    <mergeCell ref="A85:Q85"/>
    <mergeCell ref="R85:U86"/>
    <mergeCell ref="V85:AH86"/>
    <mergeCell ref="AI85:AQ86"/>
    <mergeCell ref="AI29:AQ29"/>
    <mergeCell ref="V29:AH29"/>
    <mergeCell ref="R29:U29"/>
    <mergeCell ref="A29:Q29"/>
    <mergeCell ref="BP83:BW84"/>
    <mergeCell ref="R83:U84"/>
    <mergeCell ref="V83:AH84"/>
    <mergeCell ref="AI83:AQ84"/>
    <mergeCell ref="AR83:AY84"/>
    <mergeCell ref="BH50:BO50"/>
    <mergeCell ref="BX83:CE84"/>
    <mergeCell ref="CF83:CM84"/>
    <mergeCell ref="AZ85:BG86"/>
    <mergeCell ref="BH85:BO86"/>
    <mergeCell ref="BP85:BW86"/>
    <mergeCell ref="BX85:CE86"/>
    <mergeCell ref="CF85:CM86"/>
    <mergeCell ref="AZ83:BG84"/>
    <mergeCell ref="BH83:BO84"/>
    <mergeCell ref="CF55:CM55"/>
    <mergeCell ref="A81:Q81"/>
    <mergeCell ref="R81:U81"/>
    <mergeCell ref="V81:AH81"/>
    <mergeCell ref="AI81:AQ81"/>
    <mergeCell ref="AR81:AY81"/>
    <mergeCell ref="AZ81:BG81"/>
    <mergeCell ref="A71:Q71"/>
    <mergeCell ref="R71:U71"/>
    <mergeCell ref="BH58:BO58"/>
    <mergeCell ref="BX50:CE50"/>
    <mergeCell ref="CF50:CM50"/>
    <mergeCell ref="AZ71:BG71"/>
    <mergeCell ref="BH71:BO71"/>
    <mergeCell ref="BP71:BW71"/>
    <mergeCell ref="BX71:CE71"/>
    <mergeCell ref="CF71:CM71"/>
    <mergeCell ref="BP55:BW55"/>
    <mergeCell ref="AZ70:BG70"/>
    <mergeCell ref="BX55:CE55"/>
    <mergeCell ref="AI48:AQ48"/>
    <mergeCell ref="AR48:AY48"/>
    <mergeCell ref="AZ48:BG48"/>
    <mergeCell ref="A50:Q50"/>
    <mergeCell ref="R50:U50"/>
    <mergeCell ref="V50:AH50"/>
    <mergeCell ref="AI50:AQ50"/>
    <mergeCell ref="AR50:AY50"/>
    <mergeCell ref="AZ50:BG50"/>
    <mergeCell ref="V71:AH71"/>
    <mergeCell ref="AI71:AQ71"/>
    <mergeCell ref="AR71:AY71"/>
    <mergeCell ref="BH55:BO55"/>
    <mergeCell ref="A55:Q55"/>
    <mergeCell ref="R55:U55"/>
    <mergeCell ref="V55:AH55"/>
    <mergeCell ref="AI55:AQ55"/>
    <mergeCell ref="AR55:AY55"/>
    <mergeCell ref="AZ55:BG55"/>
    <mergeCell ref="BH70:BO70"/>
    <mergeCell ref="BP70:BW70"/>
    <mergeCell ref="AZ62:BG62"/>
    <mergeCell ref="BH69:BO69"/>
    <mergeCell ref="BP69:BW69"/>
    <mergeCell ref="BX70:CE70"/>
    <mergeCell ref="BX69:CE69"/>
    <mergeCell ref="BP63:BW63"/>
    <mergeCell ref="BX63:CE63"/>
    <mergeCell ref="BH64:BO64"/>
    <mergeCell ref="AZ61:BG61"/>
    <mergeCell ref="CF70:CM70"/>
    <mergeCell ref="BH61:BO61"/>
    <mergeCell ref="BP61:BW61"/>
    <mergeCell ref="BX61:CE61"/>
    <mergeCell ref="CF61:CM61"/>
    <mergeCell ref="BH62:BO62"/>
    <mergeCell ref="BX62:CE62"/>
    <mergeCell ref="CF62:CM62"/>
    <mergeCell ref="BP67:BW67"/>
    <mergeCell ref="AR62:AY62"/>
    <mergeCell ref="A61:Q61"/>
    <mergeCell ref="R61:U61"/>
    <mergeCell ref="V61:AH61"/>
    <mergeCell ref="AI61:AQ61"/>
    <mergeCell ref="AR61:AY61"/>
    <mergeCell ref="BH60:BO60"/>
    <mergeCell ref="A70:Q70"/>
    <mergeCell ref="R70:U70"/>
    <mergeCell ref="V70:AH70"/>
    <mergeCell ref="AI70:AQ70"/>
    <mergeCell ref="AR70:AY70"/>
    <mergeCell ref="A62:Q62"/>
    <mergeCell ref="R62:U62"/>
    <mergeCell ref="V62:AH62"/>
    <mergeCell ref="AI62:AQ62"/>
    <mergeCell ref="BH67:BO67"/>
    <mergeCell ref="CF67:CM67"/>
    <mergeCell ref="BP45:BW45"/>
    <mergeCell ref="BX45:CE45"/>
    <mergeCell ref="CF45:CM45"/>
    <mergeCell ref="BP60:BW60"/>
    <mergeCell ref="BX60:CE60"/>
    <mergeCell ref="CF60:CM60"/>
    <mergeCell ref="BP62:BW62"/>
    <mergeCell ref="CF49:CM49"/>
    <mergeCell ref="AZ67:BG67"/>
    <mergeCell ref="A67:Q67"/>
    <mergeCell ref="R67:U67"/>
    <mergeCell ref="V67:AH67"/>
    <mergeCell ref="AI67:AQ67"/>
    <mergeCell ref="AR67:AY67"/>
    <mergeCell ref="BP42:BW42"/>
    <mergeCell ref="BX42:CE42"/>
    <mergeCell ref="CF42:CM42"/>
    <mergeCell ref="CF69:CM69"/>
    <mergeCell ref="BP65:BW65"/>
    <mergeCell ref="BX65:CE65"/>
    <mergeCell ref="CF65:CM65"/>
    <mergeCell ref="CF63:CM63"/>
    <mergeCell ref="BX67:CE67"/>
    <mergeCell ref="BP50:BW50"/>
    <mergeCell ref="BH65:BO65"/>
    <mergeCell ref="AR45:AY45"/>
    <mergeCell ref="AZ45:BG45"/>
    <mergeCell ref="BH45:BO45"/>
    <mergeCell ref="A60:Q60"/>
    <mergeCell ref="AZ42:BG42"/>
    <mergeCell ref="BH42:BO42"/>
    <mergeCell ref="R60:U60"/>
    <mergeCell ref="V60:AH60"/>
    <mergeCell ref="AI60:AQ60"/>
    <mergeCell ref="AI65:AQ65"/>
    <mergeCell ref="AR65:AY65"/>
    <mergeCell ref="AZ65:BG65"/>
    <mergeCell ref="A42:Q42"/>
    <mergeCell ref="R42:U42"/>
    <mergeCell ref="V42:AH42"/>
    <mergeCell ref="AI42:AQ42"/>
    <mergeCell ref="AR42:AY42"/>
    <mergeCell ref="AR60:AY60"/>
    <mergeCell ref="AZ60:BG60"/>
    <mergeCell ref="A69:Q69"/>
    <mergeCell ref="R69:U69"/>
    <mergeCell ref="A38:Q38"/>
    <mergeCell ref="A39:Q39"/>
    <mergeCell ref="A41:Q41"/>
    <mergeCell ref="AR36:AY36"/>
    <mergeCell ref="A45:Q45"/>
    <mergeCell ref="R45:U45"/>
    <mergeCell ref="V45:AH45"/>
    <mergeCell ref="AI45:AQ45"/>
    <mergeCell ref="BH34:BO34"/>
    <mergeCell ref="BP34:BW34"/>
    <mergeCell ref="BX34:CE34"/>
    <mergeCell ref="CF34:CM34"/>
    <mergeCell ref="AZ33:BG33"/>
    <mergeCell ref="BH33:BO33"/>
    <mergeCell ref="BP33:BW33"/>
    <mergeCell ref="BX33:CE33"/>
    <mergeCell ref="CF33:CM33"/>
    <mergeCell ref="A33:Q33"/>
    <mergeCell ref="R33:U33"/>
    <mergeCell ref="V33:AH33"/>
    <mergeCell ref="AI33:AQ33"/>
    <mergeCell ref="AR33:AY33"/>
    <mergeCell ref="AZ34:BG34"/>
    <mergeCell ref="R34:U34"/>
    <mergeCell ref="V34:AH34"/>
    <mergeCell ref="V69:AH69"/>
    <mergeCell ref="AI69:AQ69"/>
    <mergeCell ref="AR69:AY69"/>
    <mergeCell ref="AZ69:BG69"/>
    <mergeCell ref="AZ32:BG32"/>
    <mergeCell ref="BH32:BO32"/>
    <mergeCell ref="V32:AH32"/>
    <mergeCell ref="AI32:AQ32"/>
    <mergeCell ref="AR32:AY32"/>
    <mergeCell ref="AI51:AQ51"/>
    <mergeCell ref="BP32:BW32"/>
    <mergeCell ref="BX32:CE32"/>
    <mergeCell ref="CF32:CM32"/>
    <mergeCell ref="AZ59:BG59"/>
    <mergeCell ref="BH59:BO59"/>
    <mergeCell ref="BP59:BW59"/>
    <mergeCell ref="BX59:CE59"/>
    <mergeCell ref="CF59:CM59"/>
    <mergeCell ref="AZ51:BG51"/>
    <mergeCell ref="BX49:CE49"/>
    <mergeCell ref="AR59:AY59"/>
    <mergeCell ref="A34:Q34"/>
    <mergeCell ref="AI34:AQ34"/>
    <mergeCell ref="A51:Q51"/>
    <mergeCell ref="R51:U51"/>
    <mergeCell ref="V51:AH51"/>
    <mergeCell ref="AR34:AY34"/>
    <mergeCell ref="A48:Q48"/>
    <mergeCell ref="R48:U48"/>
    <mergeCell ref="V48:AH48"/>
    <mergeCell ref="BH30:BO31"/>
    <mergeCell ref="BP30:BW31"/>
    <mergeCell ref="BX30:CE31"/>
    <mergeCell ref="CF30:CM31"/>
    <mergeCell ref="BH51:BO51"/>
    <mergeCell ref="BP51:BW51"/>
    <mergeCell ref="BX51:CE51"/>
    <mergeCell ref="CF51:CM51"/>
    <mergeCell ref="CF36:CM36"/>
    <mergeCell ref="BP48:BW48"/>
    <mergeCell ref="A31:Q31"/>
    <mergeCell ref="A30:Q30"/>
    <mergeCell ref="R30:U31"/>
    <mergeCell ref="V30:AH31"/>
    <mergeCell ref="AI30:AQ31"/>
    <mergeCell ref="AR30:AY31"/>
    <mergeCell ref="AZ30:BG31"/>
    <mergeCell ref="A32:Q32"/>
    <mergeCell ref="R32:U32"/>
    <mergeCell ref="AZ49:BG49"/>
    <mergeCell ref="BH49:BO49"/>
    <mergeCell ref="BP49:BW49"/>
    <mergeCell ref="A49:Q49"/>
    <mergeCell ref="R49:U49"/>
    <mergeCell ref="V49:AH49"/>
    <mergeCell ref="AI49:AQ49"/>
    <mergeCell ref="AR51:AY51"/>
    <mergeCell ref="AZ46:BG46"/>
    <mergeCell ref="BH46:BO46"/>
    <mergeCell ref="BP46:BW46"/>
    <mergeCell ref="BX46:CE46"/>
    <mergeCell ref="CF46:CM46"/>
    <mergeCell ref="AR49:AY49"/>
    <mergeCell ref="BH48:BO48"/>
    <mergeCell ref="BX48:CE48"/>
    <mergeCell ref="CF48:CM48"/>
    <mergeCell ref="AZ44:BG44"/>
    <mergeCell ref="BH44:BO44"/>
    <mergeCell ref="BP44:BW44"/>
    <mergeCell ref="BX44:CE44"/>
    <mergeCell ref="CF44:CM44"/>
    <mergeCell ref="A46:Q46"/>
    <mergeCell ref="R46:U46"/>
    <mergeCell ref="V46:AH46"/>
    <mergeCell ref="AI46:AQ46"/>
    <mergeCell ref="AR46:AY46"/>
    <mergeCell ref="AR27:AY28"/>
    <mergeCell ref="AZ29:BG29"/>
    <mergeCell ref="BH29:BO29"/>
    <mergeCell ref="BP29:BW29"/>
    <mergeCell ref="BX29:CE29"/>
    <mergeCell ref="CF29:CM29"/>
    <mergeCell ref="AR29:AY29"/>
    <mergeCell ref="A28:Q28"/>
    <mergeCell ref="CF27:CM28"/>
    <mergeCell ref="AZ27:BG28"/>
    <mergeCell ref="BH27:BO28"/>
    <mergeCell ref="BP27:BW28"/>
    <mergeCell ref="BX27:CE28"/>
    <mergeCell ref="A27:Q27"/>
    <mergeCell ref="R27:U28"/>
    <mergeCell ref="V27:AH28"/>
    <mergeCell ref="AI27:AQ28"/>
    <mergeCell ref="AZ26:BG26"/>
    <mergeCell ref="BH26:BO26"/>
    <mergeCell ref="BP26:BW26"/>
    <mergeCell ref="BX26:CE26"/>
    <mergeCell ref="CF26:CM26"/>
    <mergeCell ref="A44:Q44"/>
    <mergeCell ref="R44:U44"/>
    <mergeCell ref="V44:AH44"/>
    <mergeCell ref="AI44:AQ44"/>
    <mergeCell ref="AR44:AY44"/>
    <mergeCell ref="A26:Q26"/>
    <mergeCell ref="R26:U26"/>
    <mergeCell ref="V26:AH26"/>
    <mergeCell ref="AI26:AQ26"/>
    <mergeCell ref="AR26:AY26"/>
    <mergeCell ref="CF43:CM43"/>
    <mergeCell ref="A36:Q36"/>
    <mergeCell ref="R36:U36"/>
    <mergeCell ref="V36:AH36"/>
    <mergeCell ref="AI36:AQ36"/>
    <mergeCell ref="CF24:CM25"/>
    <mergeCell ref="A25:Q25"/>
    <mergeCell ref="A24:Q24"/>
    <mergeCell ref="R24:U25"/>
    <mergeCell ref="V24:AH25"/>
    <mergeCell ref="AI24:AQ25"/>
    <mergeCell ref="AR24:AY25"/>
    <mergeCell ref="CF23:CM23"/>
    <mergeCell ref="AZ22:BG22"/>
    <mergeCell ref="BH22:BO22"/>
    <mergeCell ref="BP22:BW22"/>
    <mergeCell ref="BX22:CE22"/>
    <mergeCell ref="CF22:CM22"/>
    <mergeCell ref="AZ23:BG23"/>
    <mergeCell ref="BH23:BO23"/>
    <mergeCell ref="BP23:BW23"/>
    <mergeCell ref="A22:Q22"/>
    <mergeCell ref="R22:U22"/>
    <mergeCell ref="V22:AH22"/>
    <mergeCell ref="AI22:AQ22"/>
    <mergeCell ref="AR22:AY22"/>
    <mergeCell ref="BX23:CE23"/>
    <mergeCell ref="BX37:CE37"/>
    <mergeCell ref="A23:Q23"/>
    <mergeCell ref="R23:U23"/>
    <mergeCell ref="V23:AH23"/>
    <mergeCell ref="AI23:AQ23"/>
    <mergeCell ref="AR23:AY23"/>
    <mergeCell ref="AZ24:BG25"/>
    <mergeCell ref="BH24:BO25"/>
    <mergeCell ref="BP24:BW25"/>
    <mergeCell ref="BX24:CE25"/>
    <mergeCell ref="A21:Q21"/>
    <mergeCell ref="R21:U21"/>
    <mergeCell ref="V21:AH21"/>
    <mergeCell ref="AI21:AQ21"/>
    <mergeCell ref="AR21:AY21"/>
    <mergeCell ref="CF21:CM21"/>
    <mergeCell ref="AZ21:BG21"/>
    <mergeCell ref="BH21:BO21"/>
    <mergeCell ref="BP21:BW21"/>
    <mergeCell ref="BX21:CE21"/>
    <mergeCell ref="CF41:CM41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R19:U19"/>
    <mergeCell ref="V19:AH19"/>
    <mergeCell ref="AI19:AQ19"/>
    <mergeCell ref="AR19:AY19"/>
    <mergeCell ref="CF20:CM20"/>
    <mergeCell ref="AZ19:BG19"/>
    <mergeCell ref="BH19:BO19"/>
    <mergeCell ref="BP19:BW19"/>
    <mergeCell ref="BX19:CE19"/>
    <mergeCell ref="CF19:CM19"/>
    <mergeCell ref="CF39:CM39"/>
    <mergeCell ref="CF35:CM35"/>
    <mergeCell ref="BH36:BO36"/>
    <mergeCell ref="BP36:BW36"/>
    <mergeCell ref="BX36:CE36"/>
    <mergeCell ref="A20:Q20"/>
    <mergeCell ref="R20:U20"/>
    <mergeCell ref="V20:AH20"/>
    <mergeCell ref="AI20:AQ20"/>
    <mergeCell ref="AR20:AY20"/>
    <mergeCell ref="CF17:CM17"/>
    <mergeCell ref="AZ18:BG18"/>
    <mergeCell ref="BH18:BO18"/>
    <mergeCell ref="BP18:BW18"/>
    <mergeCell ref="BX18:CE18"/>
    <mergeCell ref="CF38:CM38"/>
    <mergeCell ref="AZ20:BG20"/>
    <mergeCell ref="BH20:BO20"/>
    <mergeCell ref="BP20:BW20"/>
    <mergeCell ref="BX20:CE20"/>
    <mergeCell ref="A17:Q17"/>
    <mergeCell ref="R17:U17"/>
    <mergeCell ref="V17:AH17"/>
    <mergeCell ref="AI17:AQ17"/>
    <mergeCell ref="AR17:AY17"/>
    <mergeCell ref="CF18:CM18"/>
    <mergeCell ref="AZ17:BG17"/>
    <mergeCell ref="BH17:BO17"/>
    <mergeCell ref="BP17:BW17"/>
    <mergeCell ref="BX17:CE17"/>
    <mergeCell ref="BH35:BO35"/>
    <mergeCell ref="BP35:BW35"/>
    <mergeCell ref="BX35:CE35"/>
    <mergeCell ref="AZ36:BG36"/>
    <mergeCell ref="A18:Q18"/>
    <mergeCell ref="R18:U18"/>
    <mergeCell ref="V18:AH18"/>
    <mergeCell ref="AI18:AQ18"/>
    <mergeCell ref="AR18:AY18"/>
    <mergeCell ref="A19:Q19"/>
    <mergeCell ref="CF16:CM16"/>
    <mergeCell ref="AZ15:BG15"/>
    <mergeCell ref="BH15:BO15"/>
    <mergeCell ref="BP15:BW15"/>
    <mergeCell ref="BX15:CE15"/>
    <mergeCell ref="CF15:CM15"/>
    <mergeCell ref="AZ16:BG16"/>
    <mergeCell ref="BH16:BO16"/>
    <mergeCell ref="BP16:BW16"/>
    <mergeCell ref="BX16:CE16"/>
    <mergeCell ref="A16:Q16"/>
    <mergeCell ref="R16:U16"/>
    <mergeCell ref="V16:AH16"/>
    <mergeCell ref="AI16:AQ16"/>
    <mergeCell ref="AR16:AY16"/>
    <mergeCell ref="A15:Q15"/>
    <mergeCell ref="R15:U15"/>
    <mergeCell ref="V15:AH15"/>
    <mergeCell ref="AI15:AQ15"/>
    <mergeCell ref="AR15:AY15"/>
    <mergeCell ref="BP39:BW39"/>
    <mergeCell ref="BP41:BW41"/>
    <mergeCell ref="BX38:CE38"/>
    <mergeCell ref="BX39:CE39"/>
    <mergeCell ref="BX41:CE41"/>
    <mergeCell ref="BP40:BW40"/>
    <mergeCell ref="BX40:CE40"/>
    <mergeCell ref="CF14:CM14"/>
    <mergeCell ref="AZ13:BG13"/>
    <mergeCell ref="BH13:BO13"/>
    <mergeCell ref="BP13:BW13"/>
    <mergeCell ref="BX13:CE13"/>
    <mergeCell ref="CF13:CM13"/>
    <mergeCell ref="AZ14:BG14"/>
    <mergeCell ref="BH14:BO14"/>
    <mergeCell ref="BP14:BW14"/>
    <mergeCell ref="BX14:CE14"/>
    <mergeCell ref="A14:Q14"/>
    <mergeCell ref="R14:U14"/>
    <mergeCell ref="V14:AH14"/>
    <mergeCell ref="AI14:AQ14"/>
    <mergeCell ref="AR14:AY14"/>
    <mergeCell ref="A13:Q13"/>
    <mergeCell ref="R13:U13"/>
    <mergeCell ref="V13:AH13"/>
    <mergeCell ref="AI13:AQ13"/>
    <mergeCell ref="AR13:AY13"/>
    <mergeCell ref="AZ12:BG12"/>
    <mergeCell ref="BH12:BO12"/>
    <mergeCell ref="BP12:BW12"/>
    <mergeCell ref="BX12:CE12"/>
    <mergeCell ref="AR39:AY39"/>
    <mergeCell ref="AR41:AY41"/>
    <mergeCell ref="AZ38:BG38"/>
    <mergeCell ref="AZ39:BG39"/>
    <mergeCell ref="AZ41:BG41"/>
    <mergeCell ref="BH38:BO38"/>
    <mergeCell ref="CF12:CM12"/>
    <mergeCell ref="AZ11:BG11"/>
    <mergeCell ref="BH11:BO11"/>
    <mergeCell ref="BP11:BW11"/>
    <mergeCell ref="BX11:CM11"/>
    <mergeCell ref="R41:U41"/>
    <mergeCell ref="AI38:AQ38"/>
    <mergeCell ref="AI39:AQ39"/>
    <mergeCell ref="AI41:AQ41"/>
    <mergeCell ref="AR38:AY38"/>
    <mergeCell ref="A12:Q12"/>
    <mergeCell ref="R12:U12"/>
    <mergeCell ref="V12:AH12"/>
    <mergeCell ref="AI12:AQ12"/>
    <mergeCell ref="AR12:AY12"/>
    <mergeCell ref="V41:AH41"/>
    <mergeCell ref="V39:AH39"/>
    <mergeCell ref="V38:AH38"/>
    <mergeCell ref="R38:U38"/>
    <mergeCell ref="R39:U39"/>
    <mergeCell ref="BP10:BW10"/>
    <mergeCell ref="BX10:CM10"/>
    <mergeCell ref="A11:Q11"/>
    <mergeCell ref="R11:U11"/>
    <mergeCell ref="V11:AH11"/>
    <mergeCell ref="AI11:AQ11"/>
    <mergeCell ref="AR11:AY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A6:Q6"/>
    <mergeCell ref="R6:U6"/>
    <mergeCell ref="V6:AH6"/>
    <mergeCell ref="AI6:CM6"/>
    <mergeCell ref="BB4:BF4"/>
    <mergeCell ref="BH81:BO81"/>
    <mergeCell ref="BP81:BW81"/>
    <mergeCell ref="BX81:CE81"/>
    <mergeCell ref="CF81:CM81"/>
    <mergeCell ref="A35:Q35"/>
    <mergeCell ref="R35:U35"/>
    <mergeCell ref="V35:AH35"/>
    <mergeCell ref="AI35:AQ35"/>
    <mergeCell ref="AR35:AY35"/>
    <mergeCell ref="AZ35:BG35"/>
    <mergeCell ref="AR63:AY63"/>
    <mergeCell ref="AZ63:BG63"/>
    <mergeCell ref="BH63:BO63"/>
    <mergeCell ref="V37:AH37"/>
    <mergeCell ref="AI37:AQ37"/>
    <mergeCell ref="AR37:AY37"/>
    <mergeCell ref="AZ37:BG37"/>
    <mergeCell ref="BH37:BO37"/>
    <mergeCell ref="BH39:BO39"/>
    <mergeCell ref="BH41:BO41"/>
    <mergeCell ref="A63:Q63"/>
    <mergeCell ref="R63:U63"/>
    <mergeCell ref="V63:AH63"/>
    <mergeCell ref="AI63:AQ63"/>
    <mergeCell ref="A59:Q59"/>
    <mergeCell ref="R59:U59"/>
    <mergeCell ref="V59:AH59"/>
    <mergeCell ref="AI59:AQ59"/>
    <mergeCell ref="BH66:BO66"/>
    <mergeCell ref="A64:Q64"/>
    <mergeCell ref="R64:U64"/>
    <mergeCell ref="V64:AH64"/>
    <mergeCell ref="AI64:AQ64"/>
    <mergeCell ref="AR64:AY64"/>
    <mergeCell ref="AZ64:BG64"/>
    <mergeCell ref="A65:Q65"/>
    <mergeCell ref="R65:U65"/>
    <mergeCell ref="V65:AH65"/>
    <mergeCell ref="BH68:BO68"/>
    <mergeCell ref="BP64:BW64"/>
    <mergeCell ref="BX64:CE64"/>
    <mergeCell ref="CF64:CM64"/>
    <mergeCell ref="A66:Q66"/>
    <mergeCell ref="R66:U66"/>
    <mergeCell ref="V66:AH66"/>
    <mergeCell ref="AI66:AQ66"/>
    <mergeCell ref="AR66:AY66"/>
    <mergeCell ref="AZ66:BG66"/>
    <mergeCell ref="A68:Q68"/>
    <mergeCell ref="R68:U68"/>
    <mergeCell ref="V68:AH68"/>
    <mergeCell ref="AI68:AQ68"/>
    <mergeCell ref="AR68:AY68"/>
    <mergeCell ref="AZ68:BG68"/>
    <mergeCell ref="DA25:DO25"/>
    <mergeCell ref="BP68:BW68"/>
    <mergeCell ref="BX68:CE68"/>
    <mergeCell ref="CF68:CM68"/>
    <mergeCell ref="BP66:BW66"/>
    <mergeCell ref="BX66:CE66"/>
    <mergeCell ref="CF66:CM66"/>
    <mergeCell ref="CF37:CM37"/>
    <mergeCell ref="BP37:BW37"/>
    <mergeCell ref="BP38:BW38"/>
  </mergeCells>
  <printOptions horizontalCentered="1"/>
  <pageMargins left="0.3937007874015748" right="0.1968503937007874" top="0.5905511811023623" bottom="0.1968503937007874" header="0.2755905511811024" footer="0.275590551181102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86"/>
  <sheetViews>
    <sheetView zoomScale="90" zoomScaleNormal="90" zoomScaleSheetLayoutView="100" workbookViewId="0" topLeftCell="A1">
      <selection activeCell="BB4" sqref="BB4:BF4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6.75390625" style="1" customWidth="1"/>
    <col min="35" max="49" width="1.37890625" style="1" customWidth="1"/>
    <col min="50" max="50" width="1.75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177" t="s">
        <v>372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377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8.25" customHeight="1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275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275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1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24307161.51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24307161.51</v>
      </c>
      <c r="AS24" s="206"/>
      <c r="AT24" s="206"/>
      <c r="AU24" s="206"/>
      <c r="AV24" s="206"/>
      <c r="AW24" s="206"/>
      <c r="AX24" s="206"/>
      <c r="AY24" s="207"/>
      <c r="AZ24" s="205">
        <f>AZ30</f>
        <v>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1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0</v>
      </c>
      <c r="BY24" s="206"/>
      <c r="BZ24" s="206"/>
      <c r="CA24" s="206"/>
      <c r="CB24" s="206"/>
      <c r="CC24" s="206"/>
      <c r="CD24" s="206"/>
      <c r="CE24" s="207"/>
      <c r="CF24" s="212"/>
      <c r="CG24" s="213"/>
      <c r="CH24" s="213"/>
      <c r="CI24" s="213"/>
      <c r="CJ24" s="213"/>
      <c r="CK24" s="213"/>
      <c r="CL24" s="213"/>
      <c r="CM24" s="214"/>
    </row>
    <row r="25" spans="1:91" s="9" customFormat="1" ht="13.5" thickBot="1">
      <c r="A25" s="218" t="s">
        <v>82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5"/>
      <c r="CG25" s="216"/>
      <c r="CH25" s="216"/>
      <c r="CI25" s="216"/>
      <c r="CJ25" s="216"/>
      <c r="CK25" s="216"/>
      <c r="CL25" s="216"/>
      <c r="CM25" s="217"/>
    </row>
    <row r="26" spans="1:91" s="9" customFormat="1" ht="12.75">
      <c r="A26" s="220" t="s">
        <v>83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222"/>
      <c r="T26" s="222"/>
      <c r="U26" s="223"/>
      <c r="V26" s="224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27"/>
      <c r="AJ26" s="228"/>
      <c r="AK26" s="228"/>
      <c r="AL26" s="228"/>
      <c r="AM26" s="228"/>
      <c r="AN26" s="228"/>
      <c r="AO26" s="228"/>
      <c r="AP26" s="228"/>
      <c r="AQ26" s="229"/>
      <c r="AR26" s="230" t="s">
        <v>81</v>
      </c>
      <c r="AS26" s="231"/>
      <c r="AT26" s="231"/>
      <c r="AU26" s="231"/>
      <c r="AV26" s="231"/>
      <c r="AW26" s="231"/>
      <c r="AX26" s="231"/>
      <c r="AY26" s="232"/>
      <c r="AZ26" s="230" t="s">
        <v>81</v>
      </c>
      <c r="BA26" s="231"/>
      <c r="BB26" s="231"/>
      <c r="BC26" s="231"/>
      <c r="BD26" s="231"/>
      <c r="BE26" s="231"/>
      <c r="BF26" s="231"/>
      <c r="BG26" s="232"/>
      <c r="BH26" s="230" t="s">
        <v>81</v>
      </c>
      <c r="BI26" s="231"/>
      <c r="BJ26" s="231"/>
      <c r="BK26" s="231"/>
      <c r="BL26" s="231"/>
      <c r="BM26" s="231"/>
      <c r="BN26" s="231"/>
      <c r="BO26" s="232"/>
      <c r="BP26" s="230" t="s">
        <v>81</v>
      </c>
      <c r="BQ26" s="231"/>
      <c r="BR26" s="231"/>
      <c r="BS26" s="231"/>
      <c r="BT26" s="231"/>
      <c r="BU26" s="231"/>
      <c r="BV26" s="231"/>
      <c r="BW26" s="232"/>
      <c r="BX26" s="227"/>
      <c r="BY26" s="228"/>
      <c r="BZ26" s="228"/>
      <c r="CA26" s="228"/>
      <c r="CB26" s="228"/>
      <c r="CC26" s="228"/>
      <c r="CD26" s="228"/>
      <c r="CE26" s="229"/>
      <c r="CF26" s="230" t="s">
        <v>81</v>
      </c>
      <c r="CG26" s="231"/>
      <c r="CH26" s="231"/>
      <c r="CI26" s="231"/>
      <c r="CJ26" s="231"/>
      <c r="CK26" s="231"/>
      <c r="CL26" s="231"/>
      <c r="CM26" s="233"/>
    </row>
    <row r="27" spans="1:91" s="9" customFormat="1" ht="12.75">
      <c r="A27" s="234" t="s">
        <v>85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 t="s">
        <v>84</v>
      </c>
      <c r="S27" s="236"/>
      <c r="T27" s="236"/>
      <c r="U27" s="237"/>
      <c r="V27" s="241" t="s">
        <v>352</v>
      </c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7"/>
      <c r="AI27" s="243">
        <f>AR27+BX27</f>
        <v>24307161.51</v>
      </c>
      <c r="AJ27" s="244"/>
      <c r="AK27" s="244"/>
      <c r="AL27" s="244"/>
      <c r="AM27" s="244"/>
      <c r="AN27" s="244"/>
      <c r="AO27" s="244"/>
      <c r="AP27" s="244"/>
      <c r="AQ27" s="245"/>
      <c r="AR27" s="243">
        <v>24307161.51</v>
      </c>
      <c r="AS27" s="244"/>
      <c r="AT27" s="244"/>
      <c r="AU27" s="244"/>
      <c r="AV27" s="244"/>
      <c r="AW27" s="244"/>
      <c r="AX27" s="244"/>
      <c r="AY27" s="245"/>
      <c r="AZ27" s="249"/>
      <c r="BA27" s="250"/>
      <c r="BB27" s="250"/>
      <c r="BC27" s="250"/>
      <c r="BD27" s="250"/>
      <c r="BE27" s="250"/>
      <c r="BF27" s="250"/>
      <c r="BG27" s="251"/>
      <c r="BH27" s="249"/>
      <c r="BI27" s="250"/>
      <c r="BJ27" s="250"/>
      <c r="BK27" s="250"/>
      <c r="BL27" s="250"/>
      <c r="BM27" s="250"/>
      <c r="BN27" s="250"/>
      <c r="BO27" s="251"/>
      <c r="BP27" s="255"/>
      <c r="BQ27" s="256"/>
      <c r="BR27" s="256"/>
      <c r="BS27" s="256"/>
      <c r="BT27" s="256"/>
      <c r="BU27" s="256"/>
      <c r="BV27" s="256"/>
      <c r="BW27" s="257"/>
      <c r="BX27" s="243"/>
      <c r="BY27" s="244"/>
      <c r="BZ27" s="244"/>
      <c r="CA27" s="244"/>
      <c r="CB27" s="244"/>
      <c r="CC27" s="244"/>
      <c r="CD27" s="244"/>
      <c r="CE27" s="245"/>
      <c r="CF27" s="255"/>
      <c r="CG27" s="256"/>
      <c r="CH27" s="256"/>
      <c r="CI27" s="256"/>
      <c r="CJ27" s="256"/>
      <c r="CK27" s="256"/>
      <c r="CL27" s="256"/>
      <c r="CM27" s="261"/>
    </row>
    <row r="28" spans="1:91" s="9" customFormat="1" ht="12.75">
      <c r="A28" s="263" t="s">
        <v>87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38"/>
      <c r="S28" s="239"/>
      <c r="T28" s="239"/>
      <c r="U28" s="240"/>
      <c r="V28" s="242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  <c r="AI28" s="246"/>
      <c r="AJ28" s="247"/>
      <c r="AK28" s="247"/>
      <c r="AL28" s="247"/>
      <c r="AM28" s="247"/>
      <c r="AN28" s="247"/>
      <c r="AO28" s="247"/>
      <c r="AP28" s="247"/>
      <c r="AQ28" s="248"/>
      <c r="AR28" s="246"/>
      <c r="AS28" s="247"/>
      <c r="AT28" s="247"/>
      <c r="AU28" s="247"/>
      <c r="AV28" s="247"/>
      <c r="AW28" s="247"/>
      <c r="AX28" s="247"/>
      <c r="AY28" s="248"/>
      <c r="AZ28" s="252"/>
      <c r="BA28" s="253"/>
      <c r="BB28" s="253"/>
      <c r="BC28" s="253"/>
      <c r="BD28" s="253"/>
      <c r="BE28" s="253"/>
      <c r="BF28" s="253"/>
      <c r="BG28" s="254"/>
      <c r="BH28" s="252"/>
      <c r="BI28" s="253"/>
      <c r="BJ28" s="253"/>
      <c r="BK28" s="253"/>
      <c r="BL28" s="253"/>
      <c r="BM28" s="253"/>
      <c r="BN28" s="253"/>
      <c r="BO28" s="254"/>
      <c r="BP28" s="258"/>
      <c r="BQ28" s="259"/>
      <c r="BR28" s="259"/>
      <c r="BS28" s="259"/>
      <c r="BT28" s="259"/>
      <c r="BU28" s="259"/>
      <c r="BV28" s="259"/>
      <c r="BW28" s="260"/>
      <c r="BX28" s="246"/>
      <c r="BY28" s="247"/>
      <c r="BZ28" s="247"/>
      <c r="CA28" s="247"/>
      <c r="CB28" s="247"/>
      <c r="CC28" s="247"/>
      <c r="CD28" s="247"/>
      <c r="CE28" s="248"/>
      <c r="CF28" s="258"/>
      <c r="CG28" s="259"/>
      <c r="CH28" s="259"/>
      <c r="CI28" s="259"/>
      <c r="CJ28" s="259"/>
      <c r="CK28" s="259"/>
      <c r="CL28" s="259"/>
      <c r="CM28" s="262"/>
    </row>
    <row r="29" spans="1:91" s="9" customFormat="1" ht="12.75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R29" s="266"/>
      <c r="S29" s="267"/>
      <c r="T29" s="267"/>
      <c r="U29" s="268"/>
      <c r="V29" s="269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272"/>
      <c r="AJ29" s="273"/>
      <c r="AK29" s="273"/>
      <c r="AL29" s="273"/>
      <c r="AM29" s="273"/>
      <c r="AN29" s="273"/>
      <c r="AO29" s="273"/>
      <c r="AP29" s="273"/>
      <c r="AQ29" s="274"/>
      <c r="AR29" s="272"/>
      <c r="AS29" s="273"/>
      <c r="AT29" s="273"/>
      <c r="AU29" s="273"/>
      <c r="AV29" s="273"/>
      <c r="AW29" s="273"/>
      <c r="AX29" s="273"/>
      <c r="AY29" s="274"/>
      <c r="AZ29" s="272"/>
      <c r="BA29" s="273"/>
      <c r="BB29" s="273"/>
      <c r="BC29" s="273"/>
      <c r="BD29" s="273"/>
      <c r="BE29" s="273"/>
      <c r="BF29" s="273"/>
      <c r="BG29" s="274"/>
      <c r="BH29" s="272"/>
      <c r="BI29" s="273"/>
      <c r="BJ29" s="273"/>
      <c r="BK29" s="273"/>
      <c r="BL29" s="273"/>
      <c r="BM29" s="273"/>
      <c r="BN29" s="273"/>
      <c r="BO29" s="274"/>
      <c r="BP29" s="272"/>
      <c r="BQ29" s="273"/>
      <c r="BR29" s="273"/>
      <c r="BS29" s="273"/>
      <c r="BT29" s="273"/>
      <c r="BU29" s="273"/>
      <c r="BV29" s="273"/>
      <c r="BW29" s="274"/>
      <c r="BX29" s="272"/>
      <c r="BY29" s="273"/>
      <c r="BZ29" s="273"/>
      <c r="CA29" s="273"/>
      <c r="CB29" s="273"/>
      <c r="CC29" s="273"/>
      <c r="CD29" s="273"/>
      <c r="CE29" s="274"/>
      <c r="CF29" s="272"/>
      <c r="CG29" s="273"/>
      <c r="CH29" s="273"/>
      <c r="CI29" s="273"/>
      <c r="CJ29" s="273"/>
      <c r="CK29" s="273"/>
      <c r="CL29" s="273"/>
      <c r="CM29" s="275"/>
    </row>
    <row r="30" spans="1:91" s="9" customFormat="1" ht="12.75">
      <c r="A30" s="234" t="s">
        <v>89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 t="s">
        <v>86</v>
      </c>
      <c r="S30" s="236"/>
      <c r="T30" s="236"/>
      <c r="U30" s="237"/>
      <c r="V30" s="241" t="s">
        <v>370</v>
      </c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7"/>
      <c r="AI30" s="243">
        <f>AZ30+BH30</f>
        <v>0</v>
      </c>
      <c r="AJ30" s="250"/>
      <c r="AK30" s="250"/>
      <c r="AL30" s="250"/>
      <c r="AM30" s="250"/>
      <c r="AN30" s="250"/>
      <c r="AO30" s="250"/>
      <c r="AP30" s="250"/>
      <c r="AQ30" s="251"/>
      <c r="AR30" s="249"/>
      <c r="AS30" s="250"/>
      <c r="AT30" s="250"/>
      <c r="AU30" s="250"/>
      <c r="AV30" s="250"/>
      <c r="AW30" s="250"/>
      <c r="AX30" s="250"/>
      <c r="AY30" s="251"/>
      <c r="AZ30" s="243"/>
      <c r="BA30" s="244"/>
      <c r="BB30" s="244"/>
      <c r="BC30" s="244"/>
      <c r="BD30" s="244"/>
      <c r="BE30" s="244"/>
      <c r="BF30" s="244"/>
      <c r="BG30" s="245"/>
      <c r="BH30" s="243"/>
      <c r="BI30" s="244"/>
      <c r="BJ30" s="244"/>
      <c r="BK30" s="244"/>
      <c r="BL30" s="244"/>
      <c r="BM30" s="244"/>
      <c r="BN30" s="244"/>
      <c r="BO30" s="245"/>
      <c r="BP30" s="249"/>
      <c r="BQ30" s="250"/>
      <c r="BR30" s="250"/>
      <c r="BS30" s="250"/>
      <c r="BT30" s="250"/>
      <c r="BU30" s="250"/>
      <c r="BV30" s="250"/>
      <c r="BW30" s="251"/>
      <c r="BX30" s="249"/>
      <c r="BY30" s="250"/>
      <c r="BZ30" s="250"/>
      <c r="CA30" s="250"/>
      <c r="CB30" s="250"/>
      <c r="CC30" s="250"/>
      <c r="CD30" s="250"/>
      <c r="CE30" s="251"/>
      <c r="CF30" s="249" t="s">
        <v>81</v>
      </c>
      <c r="CG30" s="250"/>
      <c r="CH30" s="250"/>
      <c r="CI30" s="250"/>
      <c r="CJ30" s="250"/>
      <c r="CK30" s="250"/>
      <c r="CL30" s="250"/>
      <c r="CM30" s="276"/>
    </row>
    <row r="31" spans="1:91" s="9" customFormat="1" ht="12.75">
      <c r="A31" s="263" t="s">
        <v>90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78"/>
      <c r="R31" s="238"/>
      <c r="S31" s="239"/>
      <c r="T31" s="239"/>
      <c r="U31" s="240"/>
      <c r="V31" s="242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40"/>
      <c r="AI31" s="252"/>
      <c r="AJ31" s="253"/>
      <c r="AK31" s="253"/>
      <c r="AL31" s="253"/>
      <c r="AM31" s="253"/>
      <c r="AN31" s="253"/>
      <c r="AO31" s="253"/>
      <c r="AP31" s="253"/>
      <c r="AQ31" s="254"/>
      <c r="AR31" s="252"/>
      <c r="AS31" s="253"/>
      <c r="AT31" s="253"/>
      <c r="AU31" s="253"/>
      <c r="AV31" s="253"/>
      <c r="AW31" s="253"/>
      <c r="AX31" s="253"/>
      <c r="AY31" s="254"/>
      <c r="AZ31" s="246"/>
      <c r="BA31" s="247"/>
      <c r="BB31" s="247"/>
      <c r="BC31" s="247"/>
      <c r="BD31" s="247"/>
      <c r="BE31" s="247"/>
      <c r="BF31" s="247"/>
      <c r="BG31" s="248"/>
      <c r="BH31" s="246"/>
      <c r="BI31" s="247"/>
      <c r="BJ31" s="247"/>
      <c r="BK31" s="247"/>
      <c r="BL31" s="247"/>
      <c r="BM31" s="247"/>
      <c r="BN31" s="247"/>
      <c r="BO31" s="248"/>
      <c r="BP31" s="252"/>
      <c r="BQ31" s="253"/>
      <c r="BR31" s="253"/>
      <c r="BS31" s="253"/>
      <c r="BT31" s="253"/>
      <c r="BU31" s="253"/>
      <c r="BV31" s="253"/>
      <c r="BW31" s="254"/>
      <c r="BX31" s="252"/>
      <c r="BY31" s="253"/>
      <c r="BZ31" s="253"/>
      <c r="CA31" s="253"/>
      <c r="CB31" s="253"/>
      <c r="CC31" s="253"/>
      <c r="CD31" s="253"/>
      <c r="CE31" s="254"/>
      <c r="CF31" s="252"/>
      <c r="CG31" s="253"/>
      <c r="CH31" s="253"/>
      <c r="CI31" s="253"/>
      <c r="CJ31" s="253"/>
      <c r="CK31" s="253"/>
      <c r="CL31" s="253"/>
      <c r="CM31" s="277"/>
    </row>
    <row r="32" spans="1:91" s="9" customFormat="1" ht="13.5" thickBot="1">
      <c r="A32" s="263" t="s">
        <v>91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6" t="s">
        <v>88</v>
      </c>
      <c r="S32" s="267"/>
      <c r="T32" s="267"/>
      <c r="U32" s="268"/>
      <c r="V32" s="269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  <c r="AI32" s="272"/>
      <c r="AJ32" s="273"/>
      <c r="AK32" s="273"/>
      <c r="AL32" s="273"/>
      <c r="AM32" s="273"/>
      <c r="AN32" s="273"/>
      <c r="AO32" s="273"/>
      <c r="AP32" s="273"/>
      <c r="AQ32" s="274"/>
      <c r="AR32" s="279" t="s">
        <v>81</v>
      </c>
      <c r="AS32" s="280"/>
      <c r="AT32" s="280"/>
      <c r="AU32" s="280"/>
      <c r="AV32" s="280"/>
      <c r="AW32" s="280"/>
      <c r="AX32" s="280"/>
      <c r="AY32" s="281"/>
      <c r="AZ32" s="279" t="s">
        <v>81</v>
      </c>
      <c r="BA32" s="280"/>
      <c r="BB32" s="280"/>
      <c r="BC32" s="280"/>
      <c r="BD32" s="280"/>
      <c r="BE32" s="280"/>
      <c r="BF32" s="280"/>
      <c r="BG32" s="281"/>
      <c r="BH32" s="279" t="s">
        <v>81</v>
      </c>
      <c r="BI32" s="280"/>
      <c r="BJ32" s="280"/>
      <c r="BK32" s="280"/>
      <c r="BL32" s="280"/>
      <c r="BM32" s="280"/>
      <c r="BN32" s="280"/>
      <c r="BO32" s="281"/>
      <c r="BP32" s="279" t="s">
        <v>81</v>
      </c>
      <c r="BQ32" s="280"/>
      <c r="BR32" s="280"/>
      <c r="BS32" s="280"/>
      <c r="BT32" s="280"/>
      <c r="BU32" s="280"/>
      <c r="BV32" s="280"/>
      <c r="BW32" s="281"/>
      <c r="BX32" s="272"/>
      <c r="BY32" s="273"/>
      <c r="BZ32" s="273"/>
      <c r="CA32" s="273"/>
      <c r="CB32" s="273"/>
      <c r="CC32" s="273"/>
      <c r="CD32" s="273"/>
      <c r="CE32" s="274"/>
      <c r="CF32" s="272"/>
      <c r="CG32" s="273"/>
      <c r="CH32" s="273"/>
      <c r="CI32" s="273"/>
      <c r="CJ32" s="273"/>
      <c r="CK32" s="273"/>
      <c r="CL32" s="273"/>
      <c r="CM32" s="275"/>
    </row>
    <row r="33" spans="1:91" s="9" customFormat="1" ht="13.5" thickBot="1">
      <c r="A33" s="282" t="s">
        <v>92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4" t="s">
        <v>254</v>
      </c>
      <c r="S33" s="285"/>
      <c r="T33" s="285"/>
      <c r="U33" s="286"/>
      <c r="V33" s="287" t="s">
        <v>81</v>
      </c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6"/>
      <c r="AI33" s="288">
        <f>AI35+AI41+AI55+AI59+AI69</f>
        <v>24307161.509999998</v>
      </c>
      <c r="AJ33" s="289"/>
      <c r="AK33" s="289"/>
      <c r="AL33" s="289"/>
      <c r="AM33" s="289"/>
      <c r="AN33" s="289"/>
      <c r="AO33" s="289"/>
      <c r="AP33" s="289"/>
      <c r="AQ33" s="290"/>
      <c r="AR33" s="288">
        <f>AR35+AR41+AR55+AR59+AR69</f>
        <v>24307161.509999998</v>
      </c>
      <c r="AS33" s="289"/>
      <c r="AT33" s="289"/>
      <c r="AU33" s="289"/>
      <c r="AV33" s="289"/>
      <c r="AW33" s="289"/>
      <c r="AX33" s="289"/>
      <c r="AY33" s="290"/>
      <c r="AZ33" s="288">
        <f>AZ35+AZ41+AZ55+AZ59+AZ69</f>
        <v>0</v>
      </c>
      <c r="BA33" s="289"/>
      <c r="BB33" s="289"/>
      <c r="BC33" s="289"/>
      <c r="BD33" s="289"/>
      <c r="BE33" s="289"/>
      <c r="BF33" s="289"/>
      <c r="BG33" s="290"/>
      <c r="BH33" s="288">
        <f>BH35+BH41+BH55+BH59+BH69</f>
        <v>0</v>
      </c>
      <c r="BI33" s="289"/>
      <c r="BJ33" s="289"/>
      <c r="BK33" s="289"/>
      <c r="BL33" s="289"/>
      <c r="BM33" s="289"/>
      <c r="BN33" s="289"/>
      <c r="BO33" s="290"/>
      <c r="BP33" s="288">
        <f>BP35+BP41+BP55+BP59+BP69</f>
        <v>0</v>
      </c>
      <c r="BQ33" s="289"/>
      <c r="BR33" s="289"/>
      <c r="BS33" s="289"/>
      <c r="BT33" s="289"/>
      <c r="BU33" s="289"/>
      <c r="BV33" s="289"/>
      <c r="BW33" s="290"/>
      <c r="BX33" s="288">
        <f>BX35+BX41+BX55+BX59+BX69</f>
        <v>0</v>
      </c>
      <c r="BY33" s="289"/>
      <c r="BZ33" s="289"/>
      <c r="CA33" s="289"/>
      <c r="CB33" s="289"/>
      <c r="CC33" s="289"/>
      <c r="CD33" s="289"/>
      <c r="CE33" s="290"/>
      <c r="CF33" s="288">
        <f>CF35+CF41+CF55+CF59+CF69</f>
        <v>0</v>
      </c>
      <c r="CG33" s="289"/>
      <c r="CH33" s="289"/>
      <c r="CI33" s="289"/>
      <c r="CJ33" s="289"/>
      <c r="CK33" s="289"/>
      <c r="CL33" s="289"/>
      <c r="CM33" s="290"/>
    </row>
    <row r="34" spans="1:91" s="9" customFormat="1" ht="12.75">
      <c r="A34" s="291" t="s">
        <v>93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27"/>
      <c r="AJ34" s="228"/>
      <c r="AK34" s="228"/>
      <c r="AL34" s="228"/>
      <c r="AM34" s="228"/>
      <c r="AN34" s="228"/>
      <c r="AO34" s="228"/>
      <c r="AP34" s="228"/>
      <c r="AQ34" s="229"/>
      <c r="AR34" s="227"/>
      <c r="AS34" s="228"/>
      <c r="AT34" s="228"/>
      <c r="AU34" s="228"/>
      <c r="AV34" s="228"/>
      <c r="AW34" s="228"/>
      <c r="AX34" s="228"/>
      <c r="AY34" s="229"/>
      <c r="AZ34" s="227"/>
      <c r="BA34" s="228"/>
      <c r="BB34" s="228"/>
      <c r="BC34" s="228"/>
      <c r="BD34" s="228"/>
      <c r="BE34" s="228"/>
      <c r="BF34" s="228"/>
      <c r="BG34" s="229"/>
      <c r="BH34" s="227"/>
      <c r="BI34" s="228"/>
      <c r="BJ34" s="228"/>
      <c r="BK34" s="228"/>
      <c r="BL34" s="228"/>
      <c r="BM34" s="228"/>
      <c r="BN34" s="228"/>
      <c r="BO34" s="229"/>
      <c r="BP34" s="227"/>
      <c r="BQ34" s="228"/>
      <c r="BR34" s="228"/>
      <c r="BS34" s="228"/>
      <c r="BT34" s="228"/>
      <c r="BU34" s="228"/>
      <c r="BV34" s="228"/>
      <c r="BW34" s="229"/>
      <c r="BX34" s="227"/>
      <c r="BY34" s="228"/>
      <c r="BZ34" s="228"/>
      <c r="CA34" s="228"/>
      <c r="CB34" s="228"/>
      <c r="CC34" s="228"/>
      <c r="CD34" s="228"/>
      <c r="CE34" s="229"/>
      <c r="CF34" s="227"/>
      <c r="CG34" s="228"/>
      <c r="CH34" s="228"/>
      <c r="CI34" s="228"/>
      <c r="CJ34" s="228"/>
      <c r="CK34" s="228"/>
      <c r="CL34" s="228"/>
      <c r="CM34" s="292"/>
    </row>
    <row r="35" spans="1:91" s="9" customFormat="1" ht="36" customHeight="1">
      <c r="A35" s="293" t="s">
        <v>253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4"/>
      <c r="S35" s="295"/>
      <c r="T35" s="295"/>
      <c r="U35" s="296"/>
      <c r="V35" s="297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6"/>
      <c r="AI35" s="298">
        <f>AI37+AI38+AI39+AI40</f>
        <v>24214377.52</v>
      </c>
      <c r="AJ35" s="299"/>
      <c r="AK35" s="299"/>
      <c r="AL35" s="299"/>
      <c r="AM35" s="299"/>
      <c r="AN35" s="299"/>
      <c r="AO35" s="299"/>
      <c r="AP35" s="299"/>
      <c r="AQ35" s="300"/>
      <c r="AR35" s="298">
        <f>AR37+AR38+AR39+AR40</f>
        <v>24214377.52</v>
      </c>
      <c r="AS35" s="299"/>
      <c r="AT35" s="299"/>
      <c r="AU35" s="299"/>
      <c r="AV35" s="299"/>
      <c r="AW35" s="299"/>
      <c r="AX35" s="299"/>
      <c r="AY35" s="300"/>
      <c r="AZ35" s="298">
        <f>AZ37+AZ38+AZ39</f>
        <v>0</v>
      </c>
      <c r="BA35" s="299"/>
      <c r="BB35" s="299"/>
      <c r="BC35" s="299"/>
      <c r="BD35" s="299"/>
      <c r="BE35" s="299"/>
      <c r="BF35" s="299"/>
      <c r="BG35" s="300"/>
      <c r="BH35" s="298">
        <f>BH37+BH38+BH39</f>
        <v>0</v>
      </c>
      <c r="BI35" s="299"/>
      <c r="BJ35" s="299"/>
      <c r="BK35" s="299"/>
      <c r="BL35" s="299"/>
      <c r="BM35" s="299"/>
      <c r="BN35" s="299"/>
      <c r="BO35" s="300"/>
      <c r="BP35" s="298">
        <f>BP37+BP38+BP39</f>
        <v>0</v>
      </c>
      <c r="BQ35" s="299"/>
      <c r="BR35" s="299"/>
      <c r="BS35" s="299"/>
      <c r="BT35" s="299"/>
      <c r="BU35" s="299"/>
      <c r="BV35" s="299"/>
      <c r="BW35" s="300"/>
      <c r="BX35" s="298">
        <f>BX37+BX38+BX39+BX40</f>
        <v>0</v>
      </c>
      <c r="BY35" s="299"/>
      <c r="BZ35" s="299"/>
      <c r="CA35" s="299"/>
      <c r="CB35" s="299"/>
      <c r="CC35" s="299"/>
      <c r="CD35" s="299"/>
      <c r="CE35" s="300"/>
      <c r="CF35" s="298">
        <f>CF37+CF38+CF39</f>
        <v>0</v>
      </c>
      <c r="CG35" s="299"/>
      <c r="CH35" s="299"/>
      <c r="CI35" s="299"/>
      <c r="CJ35" s="299"/>
      <c r="CK35" s="299"/>
      <c r="CL35" s="299"/>
      <c r="CM35" s="300"/>
    </row>
    <row r="36" spans="1:91" s="9" customFormat="1" ht="12.75">
      <c r="A36" s="301" t="s">
        <v>65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235"/>
      <c r="S36" s="236"/>
      <c r="T36" s="236"/>
      <c r="U36" s="237"/>
      <c r="V36" s="241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7"/>
      <c r="AI36" s="243"/>
      <c r="AJ36" s="244"/>
      <c r="AK36" s="244"/>
      <c r="AL36" s="244"/>
      <c r="AM36" s="244"/>
      <c r="AN36" s="244"/>
      <c r="AO36" s="244"/>
      <c r="AP36" s="244"/>
      <c r="AQ36" s="245"/>
      <c r="AR36" s="243"/>
      <c r="AS36" s="244"/>
      <c r="AT36" s="244"/>
      <c r="AU36" s="244"/>
      <c r="AV36" s="244"/>
      <c r="AW36" s="244"/>
      <c r="AX36" s="244"/>
      <c r="AY36" s="245"/>
      <c r="AZ36" s="243"/>
      <c r="BA36" s="244"/>
      <c r="BB36" s="244"/>
      <c r="BC36" s="244"/>
      <c r="BD36" s="244"/>
      <c r="BE36" s="244"/>
      <c r="BF36" s="244"/>
      <c r="BG36" s="245"/>
      <c r="BH36" s="243"/>
      <c r="BI36" s="244"/>
      <c r="BJ36" s="244"/>
      <c r="BK36" s="244"/>
      <c r="BL36" s="244"/>
      <c r="BM36" s="244"/>
      <c r="BN36" s="244"/>
      <c r="BO36" s="245"/>
      <c r="BP36" s="243"/>
      <c r="BQ36" s="244"/>
      <c r="BR36" s="244"/>
      <c r="BS36" s="244"/>
      <c r="BT36" s="244"/>
      <c r="BU36" s="244"/>
      <c r="BV36" s="244"/>
      <c r="BW36" s="245"/>
      <c r="BX36" s="243"/>
      <c r="BY36" s="244"/>
      <c r="BZ36" s="244"/>
      <c r="CA36" s="244"/>
      <c r="CB36" s="244"/>
      <c r="CC36" s="244"/>
      <c r="CD36" s="244"/>
      <c r="CE36" s="245"/>
      <c r="CF36" s="243"/>
      <c r="CG36" s="244"/>
      <c r="CH36" s="244"/>
      <c r="CI36" s="244"/>
      <c r="CJ36" s="244"/>
      <c r="CK36" s="244"/>
      <c r="CL36" s="244"/>
      <c r="CM36" s="302"/>
    </row>
    <row r="37" spans="1:91" s="9" customFormat="1" ht="12.75">
      <c r="A37" s="303" t="s">
        <v>240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235" t="s">
        <v>255</v>
      </c>
      <c r="S37" s="236"/>
      <c r="T37" s="236"/>
      <c r="U37" s="237"/>
      <c r="V37" s="241" t="s">
        <v>94</v>
      </c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7"/>
      <c r="AI37" s="243">
        <f>AR37+AZ37+BH37+BP37+BX37+CF37</f>
        <v>18668549.99</v>
      </c>
      <c r="AJ37" s="244"/>
      <c r="AK37" s="244"/>
      <c r="AL37" s="244"/>
      <c r="AM37" s="244"/>
      <c r="AN37" s="244"/>
      <c r="AO37" s="244"/>
      <c r="AP37" s="244"/>
      <c r="AQ37" s="245"/>
      <c r="AR37" s="243">
        <v>18668549.99</v>
      </c>
      <c r="AS37" s="244"/>
      <c r="AT37" s="244"/>
      <c r="AU37" s="244"/>
      <c r="AV37" s="244"/>
      <c r="AW37" s="244"/>
      <c r="AX37" s="244"/>
      <c r="AY37" s="245"/>
      <c r="AZ37" s="243"/>
      <c r="BA37" s="244"/>
      <c r="BB37" s="244"/>
      <c r="BC37" s="244"/>
      <c r="BD37" s="244"/>
      <c r="BE37" s="244"/>
      <c r="BF37" s="244"/>
      <c r="BG37" s="245"/>
      <c r="BH37" s="243"/>
      <c r="BI37" s="244"/>
      <c r="BJ37" s="244"/>
      <c r="BK37" s="244"/>
      <c r="BL37" s="244"/>
      <c r="BM37" s="244"/>
      <c r="BN37" s="244"/>
      <c r="BO37" s="245"/>
      <c r="BP37" s="243"/>
      <c r="BQ37" s="244"/>
      <c r="BR37" s="244"/>
      <c r="BS37" s="244"/>
      <c r="BT37" s="244"/>
      <c r="BU37" s="244"/>
      <c r="BV37" s="244"/>
      <c r="BW37" s="245"/>
      <c r="BX37" s="243"/>
      <c r="BY37" s="244"/>
      <c r="BZ37" s="244"/>
      <c r="CA37" s="244"/>
      <c r="CB37" s="244"/>
      <c r="CC37" s="244"/>
      <c r="CD37" s="244"/>
      <c r="CE37" s="245"/>
      <c r="CF37" s="243"/>
      <c r="CG37" s="244"/>
      <c r="CH37" s="244"/>
      <c r="CI37" s="244"/>
      <c r="CJ37" s="244"/>
      <c r="CK37" s="244"/>
      <c r="CL37" s="244"/>
      <c r="CM37" s="302"/>
    </row>
    <row r="38" spans="1:91" s="9" customFormat="1" ht="12.75">
      <c r="A38" s="303" t="s">
        <v>241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235" t="s">
        <v>256</v>
      </c>
      <c r="S38" s="236"/>
      <c r="T38" s="236"/>
      <c r="U38" s="237"/>
      <c r="V38" s="241" t="s">
        <v>257</v>
      </c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7"/>
      <c r="AI38" s="243">
        <f>AR38+AZ38+BH38+BP38+BX38+CF38</f>
        <v>0</v>
      </c>
      <c r="AJ38" s="244"/>
      <c r="AK38" s="244"/>
      <c r="AL38" s="244"/>
      <c r="AM38" s="244"/>
      <c r="AN38" s="244"/>
      <c r="AO38" s="244"/>
      <c r="AP38" s="244"/>
      <c r="AQ38" s="245"/>
      <c r="AR38" s="243"/>
      <c r="AS38" s="244"/>
      <c r="AT38" s="244"/>
      <c r="AU38" s="244"/>
      <c r="AV38" s="244"/>
      <c r="AW38" s="244"/>
      <c r="AX38" s="244"/>
      <c r="AY38" s="245"/>
      <c r="AZ38" s="243"/>
      <c r="BA38" s="244"/>
      <c r="BB38" s="244"/>
      <c r="BC38" s="244"/>
      <c r="BD38" s="244"/>
      <c r="BE38" s="244"/>
      <c r="BF38" s="244"/>
      <c r="BG38" s="245"/>
      <c r="BH38" s="243"/>
      <c r="BI38" s="244"/>
      <c r="BJ38" s="244"/>
      <c r="BK38" s="244"/>
      <c r="BL38" s="244"/>
      <c r="BM38" s="244"/>
      <c r="BN38" s="244"/>
      <c r="BO38" s="245"/>
      <c r="BP38" s="243"/>
      <c r="BQ38" s="244"/>
      <c r="BR38" s="244"/>
      <c r="BS38" s="244"/>
      <c r="BT38" s="244"/>
      <c r="BU38" s="244"/>
      <c r="BV38" s="244"/>
      <c r="BW38" s="245"/>
      <c r="BX38" s="243"/>
      <c r="BY38" s="244"/>
      <c r="BZ38" s="244"/>
      <c r="CA38" s="244"/>
      <c r="CB38" s="244"/>
      <c r="CC38" s="244"/>
      <c r="CD38" s="244"/>
      <c r="CE38" s="245"/>
      <c r="CF38" s="243"/>
      <c r="CG38" s="244"/>
      <c r="CH38" s="244"/>
      <c r="CI38" s="244"/>
      <c r="CJ38" s="244"/>
      <c r="CK38" s="244"/>
      <c r="CL38" s="244"/>
      <c r="CM38" s="302"/>
    </row>
    <row r="39" spans="1:91" s="9" customFormat="1" ht="24.75" customHeight="1">
      <c r="A39" s="304" t="s">
        <v>242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5" t="s">
        <v>258</v>
      </c>
      <c r="S39" s="305"/>
      <c r="T39" s="305"/>
      <c r="U39" s="305"/>
      <c r="V39" s="305" t="s">
        <v>259</v>
      </c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243">
        <f>AR39+AZ39+BH39+BP39+BX39+CF39</f>
        <v>5545827.53</v>
      </c>
      <c r="AJ39" s="244"/>
      <c r="AK39" s="244"/>
      <c r="AL39" s="244"/>
      <c r="AM39" s="244"/>
      <c r="AN39" s="244"/>
      <c r="AO39" s="244"/>
      <c r="AP39" s="244"/>
      <c r="AQ39" s="245"/>
      <c r="AR39" s="306">
        <v>5545827.53</v>
      </c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</row>
    <row r="40" spans="1:91" s="9" customFormat="1" ht="27.75" customHeight="1">
      <c r="A40" s="304" t="s">
        <v>323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5" t="s">
        <v>256</v>
      </c>
      <c r="S40" s="305"/>
      <c r="T40" s="305"/>
      <c r="U40" s="305"/>
      <c r="V40" s="305" t="s">
        <v>322</v>
      </c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243">
        <f>AR40+AZ40+BH40+BP40+BX40+CF40</f>
        <v>0</v>
      </c>
      <c r="AJ40" s="244"/>
      <c r="AK40" s="244"/>
      <c r="AL40" s="244"/>
      <c r="AM40" s="244"/>
      <c r="AN40" s="244"/>
      <c r="AO40" s="244"/>
      <c r="AP40" s="244"/>
      <c r="AQ40" s="245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</row>
    <row r="41" spans="1:91" s="9" customFormat="1" ht="12.75">
      <c r="A41" s="307" t="s">
        <v>243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294"/>
      <c r="S41" s="295"/>
      <c r="T41" s="295"/>
      <c r="U41" s="296"/>
      <c r="V41" s="297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6"/>
      <c r="AI41" s="308">
        <f>AI43+AI44+AI46+AI49+AI51+AI45+AI48+AI50</f>
        <v>0</v>
      </c>
      <c r="AJ41" s="308"/>
      <c r="AK41" s="308"/>
      <c r="AL41" s="308"/>
      <c r="AM41" s="308"/>
      <c r="AN41" s="308"/>
      <c r="AO41" s="308"/>
      <c r="AP41" s="308"/>
      <c r="AQ41" s="308"/>
      <c r="AR41" s="298">
        <f>AR43+AR44+AR46+AR49+AR51+AR45+AR48+AR50</f>
        <v>0</v>
      </c>
      <c r="AS41" s="299"/>
      <c r="AT41" s="299"/>
      <c r="AU41" s="299"/>
      <c r="AV41" s="299"/>
      <c r="AW41" s="299"/>
      <c r="AX41" s="299"/>
      <c r="AY41" s="300"/>
      <c r="AZ41" s="298">
        <f>AZ43+AZ44+AZ46+AZ49+AZ51+AZ45+AZ48+AZ50</f>
        <v>0</v>
      </c>
      <c r="BA41" s="299"/>
      <c r="BB41" s="299"/>
      <c r="BC41" s="299"/>
      <c r="BD41" s="299"/>
      <c r="BE41" s="299"/>
      <c r="BF41" s="299"/>
      <c r="BG41" s="300"/>
      <c r="BH41" s="298">
        <f>BH43+BH44+BH46+BH49+BH51+BH45+BH48+BH50</f>
        <v>0</v>
      </c>
      <c r="BI41" s="299"/>
      <c r="BJ41" s="299"/>
      <c r="BK41" s="299"/>
      <c r="BL41" s="299"/>
      <c r="BM41" s="299"/>
      <c r="BN41" s="299"/>
      <c r="BO41" s="300"/>
      <c r="BP41" s="298">
        <f>BP43+BP44+BP46+BP49+BP51+BP45+BP48+BP50</f>
        <v>0</v>
      </c>
      <c r="BQ41" s="299"/>
      <c r="BR41" s="299"/>
      <c r="BS41" s="299"/>
      <c r="BT41" s="299"/>
      <c r="BU41" s="299"/>
      <c r="BV41" s="299"/>
      <c r="BW41" s="300"/>
      <c r="BX41" s="298">
        <f>BX43+BX44+BX46+BX49+BX51+BX45+BX48+BX50</f>
        <v>0</v>
      </c>
      <c r="BY41" s="299"/>
      <c r="BZ41" s="299"/>
      <c r="CA41" s="299"/>
      <c r="CB41" s="299"/>
      <c r="CC41" s="299"/>
      <c r="CD41" s="299"/>
      <c r="CE41" s="300"/>
      <c r="CF41" s="298">
        <f>CF43+CF44+CF46+CF49+CF51+CF45+CF48+CF50</f>
        <v>0</v>
      </c>
      <c r="CG41" s="299"/>
      <c r="CH41" s="299"/>
      <c r="CI41" s="299"/>
      <c r="CJ41" s="299"/>
      <c r="CK41" s="299"/>
      <c r="CL41" s="299"/>
      <c r="CM41" s="300"/>
    </row>
    <row r="42" spans="1:91" s="9" customFormat="1" ht="12.75">
      <c r="A42" s="264" t="s">
        <v>65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6"/>
      <c r="S42" s="267"/>
      <c r="T42" s="267"/>
      <c r="U42" s="268"/>
      <c r="V42" s="269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1"/>
      <c r="AI42" s="309"/>
      <c r="AJ42" s="310"/>
      <c r="AK42" s="310"/>
      <c r="AL42" s="310"/>
      <c r="AM42" s="310"/>
      <c r="AN42" s="310"/>
      <c r="AO42" s="310"/>
      <c r="AP42" s="310"/>
      <c r="AQ42" s="311"/>
      <c r="AR42" s="309"/>
      <c r="AS42" s="310"/>
      <c r="AT42" s="310"/>
      <c r="AU42" s="310"/>
      <c r="AV42" s="310"/>
      <c r="AW42" s="310"/>
      <c r="AX42" s="310"/>
      <c r="AY42" s="311"/>
      <c r="AZ42" s="309"/>
      <c r="BA42" s="310"/>
      <c r="BB42" s="310"/>
      <c r="BC42" s="310"/>
      <c r="BD42" s="310"/>
      <c r="BE42" s="310"/>
      <c r="BF42" s="310"/>
      <c r="BG42" s="311"/>
      <c r="BH42" s="309"/>
      <c r="BI42" s="310"/>
      <c r="BJ42" s="310"/>
      <c r="BK42" s="310"/>
      <c r="BL42" s="310"/>
      <c r="BM42" s="310"/>
      <c r="BN42" s="310"/>
      <c r="BO42" s="311"/>
      <c r="BP42" s="309"/>
      <c r="BQ42" s="310"/>
      <c r="BR42" s="310"/>
      <c r="BS42" s="310"/>
      <c r="BT42" s="310"/>
      <c r="BU42" s="310"/>
      <c r="BV42" s="310"/>
      <c r="BW42" s="311"/>
      <c r="BX42" s="309"/>
      <c r="BY42" s="310"/>
      <c r="BZ42" s="310"/>
      <c r="CA42" s="310"/>
      <c r="CB42" s="310"/>
      <c r="CC42" s="310"/>
      <c r="CD42" s="310"/>
      <c r="CE42" s="311"/>
      <c r="CF42" s="309"/>
      <c r="CG42" s="310"/>
      <c r="CH42" s="310"/>
      <c r="CI42" s="310"/>
      <c r="CJ42" s="310"/>
      <c r="CK42" s="310"/>
      <c r="CL42" s="310"/>
      <c r="CM42" s="312"/>
    </row>
    <row r="43" spans="1:91" s="9" customFormat="1" ht="12.75">
      <c r="A43" s="303" t="s">
        <v>244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235" t="s">
        <v>260</v>
      </c>
      <c r="S43" s="236"/>
      <c r="T43" s="236"/>
      <c r="U43" s="237"/>
      <c r="V43" s="241" t="s">
        <v>261</v>
      </c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7"/>
      <c r="AI43" s="243">
        <f>AR43+AZ43+BH43+BP43+BX43+CF43</f>
        <v>0</v>
      </c>
      <c r="AJ43" s="244"/>
      <c r="AK43" s="244"/>
      <c r="AL43" s="244"/>
      <c r="AM43" s="244"/>
      <c r="AN43" s="244"/>
      <c r="AO43" s="244"/>
      <c r="AP43" s="244"/>
      <c r="AQ43" s="245"/>
      <c r="AR43" s="243"/>
      <c r="AS43" s="244"/>
      <c r="AT43" s="244"/>
      <c r="AU43" s="244"/>
      <c r="AV43" s="244"/>
      <c r="AW43" s="244"/>
      <c r="AX43" s="244"/>
      <c r="AY43" s="245"/>
      <c r="AZ43" s="243"/>
      <c r="BA43" s="244"/>
      <c r="BB43" s="244"/>
      <c r="BC43" s="244"/>
      <c r="BD43" s="244"/>
      <c r="BE43" s="244"/>
      <c r="BF43" s="244"/>
      <c r="BG43" s="245"/>
      <c r="BH43" s="243"/>
      <c r="BI43" s="244"/>
      <c r="BJ43" s="244"/>
      <c r="BK43" s="244"/>
      <c r="BL43" s="244"/>
      <c r="BM43" s="244"/>
      <c r="BN43" s="244"/>
      <c r="BO43" s="245"/>
      <c r="BP43" s="243"/>
      <c r="BQ43" s="244"/>
      <c r="BR43" s="244"/>
      <c r="BS43" s="244"/>
      <c r="BT43" s="244"/>
      <c r="BU43" s="244"/>
      <c r="BV43" s="244"/>
      <c r="BW43" s="245"/>
      <c r="BX43" s="243"/>
      <c r="BY43" s="244"/>
      <c r="BZ43" s="244"/>
      <c r="CA43" s="244"/>
      <c r="CB43" s="244"/>
      <c r="CC43" s="244"/>
      <c r="CD43" s="244"/>
      <c r="CE43" s="245"/>
      <c r="CF43" s="243"/>
      <c r="CG43" s="244"/>
      <c r="CH43" s="244"/>
      <c r="CI43" s="244"/>
      <c r="CJ43" s="244"/>
      <c r="CK43" s="244"/>
      <c r="CL43" s="244"/>
      <c r="CM43" s="302"/>
    </row>
    <row r="44" spans="1:91" s="9" customFormat="1" ht="15" customHeight="1">
      <c r="A44" s="304" t="s">
        <v>245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235" t="s">
        <v>256</v>
      </c>
      <c r="S44" s="236"/>
      <c r="T44" s="236"/>
      <c r="U44" s="237"/>
      <c r="V44" s="305" t="s">
        <v>262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243">
        <f aca="true" t="shared" si="0" ref="AI44:AI49">AR44+AZ44+BH44+BP44+BX44+CF44</f>
        <v>0</v>
      </c>
      <c r="AJ44" s="244"/>
      <c r="AK44" s="244"/>
      <c r="AL44" s="244"/>
      <c r="AM44" s="244"/>
      <c r="AN44" s="244"/>
      <c r="AO44" s="244"/>
      <c r="AP44" s="244"/>
      <c r="AQ44" s="245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</row>
    <row r="45" spans="1:91" s="9" customFormat="1" ht="15" customHeight="1">
      <c r="A45" s="304" t="s">
        <v>245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235" t="s">
        <v>260</v>
      </c>
      <c r="S45" s="236"/>
      <c r="T45" s="236"/>
      <c r="U45" s="237"/>
      <c r="V45" s="305" t="s">
        <v>262</v>
      </c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243">
        <f t="shared" si="0"/>
        <v>0</v>
      </c>
      <c r="AJ45" s="244"/>
      <c r="AK45" s="244"/>
      <c r="AL45" s="244"/>
      <c r="AM45" s="244"/>
      <c r="AN45" s="244"/>
      <c r="AO45" s="244"/>
      <c r="AP45" s="244"/>
      <c r="AQ45" s="245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</row>
    <row r="46" spans="1:91" s="9" customFormat="1" ht="12.75">
      <c r="A46" s="313" t="s">
        <v>246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5" t="s">
        <v>260</v>
      </c>
      <c r="S46" s="236"/>
      <c r="T46" s="236"/>
      <c r="U46" s="237"/>
      <c r="V46" s="305" t="s">
        <v>263</v>
      </c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243">
        <f t="shared" si="0"/>
        <v>0</v>
      </c>
      <c r="AJ46" s="244"/>
      <c r="AK46" s="244"/>
      <c r="AL46" s="244"/>
      <c r="AM46" s="244"/>
      <c r="AN46" s="244"/>
      <c r="AO46" s="244"/>
      <c r="AP46" s="244"/>
      <c r="AQ46" s="245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</row>
    <row r="47" spans="1:91" s="9" customFormat="1" ht="22.5" customHeight="1">
      <c r="A47" s="304" t="s">
        <v>324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235" t="s">
        <v>260</v>
      </c>
      <c r="S47" s="236"/>
      <c r="T47" s="236"/>
      <c r="U47" s="237"/>
      <c r="V47" s="305" t="s">
        <v>325</v>
      </c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243">
        <f t="shared" si="0"/>
        <v>0</v>
      </c>
      <c r="AJ47" s="244"/>
      <c r="AK47" s="244"/>
      <c r="AL47" s="244"/>
      <c r="AM47" s="244"/>
      <c r="AN47" s="244"/>
      <c r="AO47" s="244"/>
      <c r="AP47" s="244"/>
      <c r="AQ47" s="245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</row>
    <row r="48" spans="1:91" s="9" customFormat="1" ht="25.5" customHeight="1">
      <c r="A48" s="304" t="s">
        <v>247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235" t="s">
        <v>273</v>
      </c>
      <c r="S48" s="236"/>
      <c r="T48" s="236"/>
      <c r="U48" s="237"/>
      <c r="V48" s="305" t="s">
        <v>264</v>
      </c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243">
        <f>AR48+AZ48+BH48+BP48+BX48+CF48</f>
        <v>0</v>
      </c>
      <c r="AJ48" s="244"/>
      <c r="AK48" s="244"/>
      <c r="AL48" s="244"/>
      <c r="AM48" s="244"/>
      <c r="AN48" s="244"/>
      <c r="AO48" s="244"/>
      <c r="AP48" s="244"/>
      <c r="AQ48" s="245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</row>
    <row r="49" spans="1:91" s="9" customFormat="1" ht="25.5" customHeight="1">
      <c r="A49" s="304" t="s">
        <v>247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235" t="s">
        <v>260</v>
      </c>
      <c r="S49" s="236"/>
      <c r="T49" s="236"/>
      <c r="U49" s="237"/>
      <c r="V49" s="305" t="s">
        <v>264</v>
      </c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243">
        <f t="shared" si="0"/>
        <v>0</v>
      </c>
      <c r="AJ49" s="244"/>
      <c r="AK49" s="244"/>
      <c r="AL49" s="244"/>
      <c r="AM49" s="244"/>
      <c r="AN49" s="244"/>
      <c r="AO49" s="244"/>
      <c r="AP49" s="244"/>
      <c r="AQ49" s="245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</row>
    <row r="50" spans="1:91" s="9" customFormat="1" ht="15" customHeight="1">
      <c r="A50" s="304" t="s">
        <v>248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235" t="s">
        <v>273</v>
      </c>
      <c r="S50" s="236"/>
      <c r="T50" s="236"/>
      <c r="U50" s="237"/>
      <c r="V50" s="305" t="s">
        <v>265</v>
      </c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243">
        <f aca="true" t="shared" si="1" ref="AI50:AI58">AR50+AZ50+BH50+BP50+BX50+CF50</f>
        <v>0</v>
      </c>
      <c r="AJ50" s="244"/>
      <c r="AK50" s="244"/>
      <c r="AL50" s="244"/>
      <c r="AM50" s="244"/>
      <c r="AN50" s="244"/>
      <c r="AO50" s="244"/>
      <c r="AP50" s="244"/>
      <c r="AQ50" s="245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</row>
    <row r="51" spans="1:91" s="9" customFormat="1" ht="15" customHeight="1">
      <c r="A51" s="304" t="s">
        <v>248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235" t="s">
        <v>260</v>
      </c>
      <c r="S51" s="236"/>
      <c r="T51" s="236"/>
      <c r="U51" s="237"/>
      <c r="V51" s="305" t="s">
        <v>265</v>
      </c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243">
        <f t="shared" si="1"/>
        <v>0</v>
      </c>
      <c r="AJ51" s="244"/>
      <c r="AK51" s="244"/>
      <c r="AL51" s="244"/>
      <c r="AM51" s="244"/>
      <c r="AN51" s="244"/>
      <c r="AO51" s="244"/>
      <c r="AP51" s="244"/>
      <c r="AQ51" s="245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</row>
    <row r="52" spans="1:91" s="9" customFormat="1" ht="15" customHeight="1">
      <c r="A52" s="314" t="s">
        <v>326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235" t="s">
        <v>260</v>
      </c>
      <c r="S52" s="236"/>
      <c r="T52" s="236"/>
      <c r="U52" s="237"/>
      <c r="V52" s="305" t="s">
        <v>327</v>
      </c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243">
        <f t="shared" si="1"/>
        <v>0</v>
      </c>
      <c r="AJ52" s="244"/>
      <c r="AK52" s="244"/>
      <c r="AL52" s="244"/>
      <c r="AM52" s="244"/>
      <c r="AN52" s="244"/>
      <c r="AO52" s="244"/>
      <c r="AP52" s="244"/>
      <c r="AQ52" s="245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</row>
    <row r="53" spans="1:91" s="9" customFormat="1" ht="28.5" customHeight="1">
      <c r="A53" s="314" t="s">
        <v>328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235" t="s">
        <v>273</v>
      </c>
      <c r="S53" s="236"/>
      <c r="T53" s="236"/>
      <c r="U53" s="237"/>
      <c r="V53" s="305" t="s">
        <v>320</v>
      </c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243">
        <f t="shared" si="1"/>
        <v>0</v>
      </c>
      <c r="AJ53" s="244"/>
      <c r="AK53" s="244"/>
      <c r="AL53" s="244"/>
      <c r="AM53" s="244"/>
      <c r="AN53" s="244"/>
      <c r="AO53" s="244"/>
      <c r="AP53" s="244"/>
      <c r="AQ53" s="245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</row>
    <row r="54" spans="1:91" s="9" customFormat="1" ht="29.25" customHeight="1">
      <c r="A54" s="314" t="s">
        <v>328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235" t="s">
        <v>260</v>
      </c>
      <c r="S54" s="236"/>
      <c r="T54" s="236"/>
      <c r="U54" s="237"/>
      <c r="V54" s="305" t="s">
        <v>320</v>
      </c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243">
        <f t="shared" si="1"/>
        <v>0</v>
      </c>
      <c r="AJ54" s="244"/>
      <c r="AK54" s="244"/>
      <c r="AL54" s="244"/>
      <c r="AM54" s="244"/>
      <c r="AN54" s="244"/>
      <c r="AO54" s="244"/>
      <c r="AP54" s="244"/>
      <c r="AQ54" s="245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</row>
    <row r="55" spans="1:91" s="9" customFormat="1" ht="27.75" customHeight="1">
      <c r="A55" s="314" t="s">
        <v>329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5"/>
      <c r="S55" s="315"/>
      <c r="T55" s="315"/>
      <c r="U55" s="315"/>
      <c r="V55" s="315" t="s">
        <v>330</v>
      </c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08">
        <f t="shared" si="1"/>
        <v>92783.99</v>
      </c>
      <c r="AJ55" s="308"/>
      <c r="AK55" s="308"/>
      <c r="AL55" s="308"/>
      <c r="AM55" s="308"/>
      <c r="AN55" s="308"/>
      <c r="AO55" s="308"/>
      <c r="AP55" s="308"/>
      <c r="AQ55" s="308"/>
      <c r="AR55" s="308">
        <f>AR56+AR58</f>
        <v>92783.99</v>
      </c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</row>
    <row r="56" spans="1:91" s="78" customFormat="1" ht="39" customHeight="1">
      <c r="A56" s="314" t="s">
        <v>331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6" t="s">
        <v>255</v>
      </c>
      <c r="S56" s="316"/>
      <c r="T56" s="316"/>
      <c r="U56" s="316"/>
      <c r="V56" s="316" t="s">
        <v>321</v>
      </c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7">
        <f t="shared" si="1"/>
        <v>92783.99</v>
      </c>
      <c r="AJ56" s="317"/>
      <c r="AK56" s="317"/>
      <c r="AL56" s="317"/>
      <c r="AM56" s="317"/>
      <c r="AN56" s="317"/>
      <c r="AO56" s="317"/>
      <c r="AP56" s="317"/>
      <c r="AQ56" s="317"/>
      <c r="AR56" s="317">
        <v>92783.99</v>
      </c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</row>
    <row r="57" spans="1:91" s="78" customFormat="1" ht="33" customHeight="1">
      <c r="A57" s="314" t="s">
        <v>331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6" t="s">
        <v>256</v>
      </c>
      <c r="S57" s="316"/>
      <c r="T57" s="316"/>
      <c r="U57" s="316"/>
      <c r="V57" s="316" t="s">
        <v>321</v>
      </c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7">
        <f t="shared" si="1"/>
        <v>0</v>
      </c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</row>
    <row r="58" spans="1:91" s="78" customFormat="1" ht="41.25" customHeight="1">
      <c r="A58" s="314" t="s">
        <v>331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6" t="s">
        <v>272</v>
      </c>
      <c r="S58" s="316"/>
      <c r="T58" s="316"/>
      <c r="U58" s="316"/>
      <c r="V58" s="316" t="s">
        <v>321</v>
      </c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7">
        <f t="shared" si="1"/>
        <v>0</v>
      </c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</row>
    <row r="59" spans="1:91" s="9" customFormat="1" ht="15.75" customHeight="1">
      <c r="A59" s="318" t="s">
        <v>267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5"/>
      <c r="S59" s="315"/>
      <c r="T59" s="315"/>
      <c r="U59" s="315"/>
      <c r="V59" s="315" t="s">
        <v>266</v>
      </c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08">
        <f>AI61+AI62+AI63+AI65+AI67</f>
        <v>0</v>
      </c>
      <c r="AJ59" s="308"/>
      <c r="AK59" s="308"/>
      <c r="AL59" s="308"/>
      <c r="AM59" s="308"/>
      <c r="AN59" s="308"/>
      <c r="AO59" s="308"/>
      <c r="AP59" s="308"/>
      <c r="AQ59" s="308"/>
      <c r="AR59" s="308">
        <f>AR61+AR62+AR63+AR65+AR67+AR64</f>
        <v>0</v>
      </c>
      <c r="AS59" s="308"/>
      <c r="AT59" s="308"/>
      <c r="AU59" s="308"/>
      <c r="AV59" s="308"/>
      <c r="AW59" s="308"/>
      <c r="AX59" s="308"/>
      <c r="AY59" s="308"/>
      <c r="AZ59" s="308">
        <f>AZ61+AZ62+AZ63+AZ65+AZ67+AZ66+AZ68</f>
        <v>0</v>
      </c>
      <c r="BA59" s="308"/>
      <c r="BB59" s="308"/>
      <c r="BC59" s="308"/>
      <c r="BD59" s="308"/>
      <c r="BE59" s="308"/>
      <c r="BF59" s="308"/>
      <c r="BG59" s="308"/>
      <c r="BH59" s="308">
        <f>BH61+BH62+BH63+BH65+BH67</f>
        <v>0</v>
      </c>
      <c r="BI59" s="308"/>
      <c r="BJ59" s="308"/>
      <c r="BK59" s="308"/>
      <c r="BL59" s="308"/>
      <c r="BM59" s="308"/>
      <c r="BN59" s="308"/>
      <c r="BO59" s="308"/>
      <c r="BP59" s="308">
        <f>BP61+BP62+BP63+BP65+BP67</f>
        <v>0</v>
      </c>
      <c r="BQ59" s="308"/>
      <c r="BR59" s="308"/>
      <c r="BS59" s="308"/>
      <c r="BT59" s="308"/>
      <c r="BU59" s="308"/>
      <c r="BV59" s="308"/>
      <c r="BW59" s="308"/>
      <c r="BX59" s="308">
        <f>BX61+BX62+BX63+BX65+BX67</f>
        <v>0</v>
      </c>
      <c r="BY59" s="308"/>
      <c r="BZ59" s="308"/>
      <c r="CA59" s="308"/>
      <c r="CB59" s="308"/>
      <c r="CC59" s="308"/>
      <c r="CD59" s="308"/>
      <c r="CE59" s="308"/>
      <c r="CF59" s="308">
        <f>CF61+CF62+CF63+CF65+CF67</f>
        <v>0</v>
      </c>
      <c r="CG59" s="308"/>
      <c r="CH59" s="308"/>
      <c r="CI59" s="308"/>
      <c r="CJ59" s="308"/>
      <c r="CK59" s="308"/>
      <c r="CL59" s="308"/>
      <c r="CM59" s="308"/>
    </row>
    <row r="60" spans="1:91" s="78" customFormat="1" ht="15.75" customHeight="1">
      <c r="A60" s="319" t="s">
        <v>65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</row>
    <row r="61" spans="1:91" s="78" customFormat="1" ht="15.75" customHeight="1">
      <c r="A61" s="320" t="s">
        <v>332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16" t="s">
        <v>271</v>
      </c>
      <c r="S61" s="316"/>
      <c r="T61" s="316"/>
      <c r="U61" s="316"/>
      <c r="V61" s="316" t="s">
        <v>315</v>
      </c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7">
        <f>AR61+AZ61+BH61+BP61+BX61+CF61</f>
        <v>0</v>
      </c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</row>
    <row r="62" spans="1:91" s="78" customFormat="1" ht="15.75" customHeight="1">
      <c r="A62" s="320" t="s">
        <v>332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16" t="s">
        <v>268</v>
      </c>
      <c r="S62" s="316"/>
      <c r="T62" s="316"/>
      <c r="U62" s="316"/>
      <c r="V62" s="316" t="s">
        <v>315</v>
      </c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7">
        <f>AR62+AZ62+BH62+BP62+BX62+CF62</f>
        <v>0</v>
      </c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</row>
    <row r="63" spans="1:91" s="78" customFormat="1" ht="15.75" customHeight="1">
      <c r="A63" s="320" t="s">
        <v>332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16" t="s">
        <v>269</v>
      </c>
      <c r="S63" s="316"/>
      <c r="T63" s="316"/>
      <c r="U63" s="316"/>
      <c r="V63" s="316" t="s">
        <v>315</v>
      </c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7">
        <f>AR63+AZ63+BH63+BP63+BX63+CF63</f>
        <v>0</v>
      </c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</row>
    <row r="64" spans="1:91" s="78" customFormat="1" ht="15.75" customHeight="1">
      <c r="A64" s="320" t="s">
        <v>332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16" t="s">
        <v>270</v>
      </c>
      <c r="S64" s="316"/>
      <c r="T64" s="316"/>
      <c r="U64" s="316"/>
      <c r="V64" s="316" t="s">
        <v>315</v>
      </c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7">
        <f>AR64+AZ64+BH64+BP64+BX64+CF64</f>
        <v>0</v>
      </c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</row>
    <row r="65" spans="1:91" s="78" customFormat="1" ht="15.75" customHeight="1" hidden="1">
      <c r="A65" s="320" t="s">
        <v>249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16" t="s">
        <v>269</v>
      </c>
      <c r="S65" s="316"/>
      <c r="T65" s="316"/>
      <c r="U65" s="316"/>
      <c r="V65" s="316" t="s">
        <v>266</v>
      </c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</row>
    <row r="66" spans="1:91" s="78" customFormat="1" ht="15.75" customHeight="1" hidden="1">
      <c r="A66" s="320" t="s">
        <v>249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16" t="s">
        <v>270</v>
      </c>
      <c r="S66" s="316"/>
      <c r="T66" s="316"/>
      <c r="U66" s="316"/>
      <c r="V66" s="316" t="s">
        <v>266</v>
      </c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</row>
    <row r="67" spans="1:91" s="78" customFormat="1" ht="15.75" customHeight="1" hidden="1">
      <c r="A67" s="320" t="s">
        <v>249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16" t="s">
        <v>270</v>
      </c>
      <c r="S67" s="316"/>
      <c r="T67" s="316"/>
      <c r="U67" s="316"/>
      <c r="V67" s="316" t="s">
        <v>315</v>
      </c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</row>
    <row r="68" spans="1:91" s="78" customFormat="1" ht="15.75" customHeight="1" hidden="1">
      <c r="A68" s="320" t="s">
        <v>249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16" t="s">
        <v>270</v>
      </c>
      <c r="S68" s="316"/>
      <c r="T68" s="316"/>
      <c r="U68" s="316"/>
      <c r="V68" s="316" t="s">
        <v>316</v>
      </c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</row>
    <row r="69" spans="1:91" s="9" customFormat="1" ht="34.5" customHeight="1">
      <c r="A69" s="321" t="s">
        <v>250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08">
        <f>AI71+AI81</f>
        <v>0</v>
      </c>
      <c r="AJ69" s="308"/>
      <c r="AK69" s="308"/>
      <c r="AL69" s="308"/>
      <c r="AM69" s="308"/>
      <c r="AN69" s="308"/>
      <c r="AO69" s="308"/>
      <c r="AP69" s="308"/>
      <c r="AQ69" s="308"/>
      <c r="AR69" s="308">
        <f>AR71+AR81</f>
        <v>0</v>
      </c>
      <c r="AS69" s="308"/>
      <c r="AT69" s="308"/>
      <c r="AU69" s="308"/>
      <c r="AV69" s="308"/>
      <c r="AW69" s="308"/>
      <c r="AX69" s="308"/>
      <c r="AY69" s="308"/>
      <c r="AZ69" s="308">
        <f>AZ71+AZ81</f>
        <v>0</v>
      </c>
      <c r="BA69" s="308"/>
      <c r="BB69" s="308"/>
      <c r="BC69" s="308"/>
      <c r="BD69" s="308"/>
      <c r="BE69" s="308"/>
      <c r="BF69" s="308"/>
      <c r="BG69" s="308"/>
      <c r="BH69" s="308">
        <f>BH71+BH81</f>
        <v>0</v>
      </c>
      <c r="BI69" s="308"/>
      <c r="BJ69" s="308"/>
      <c r="BK69" s="308"/>
      <c r="BL69" s="308"/>
      <c r="BM69" s="308"/>
      <c r="BN69" s="308"/>
      <c r="BO69" s="308"/>
      <c r="BP69" s="308">
        <f>BP71+BP81</f>
        <v>0</v>
      </c>
      <c r="BQ69" s="308"/>
      <c r="BR69" s="308"/>
      <c r="BS69" s="308"/>
      <c r="BT69" s="308"/>
      <c r="BU69" s="308"/>
      <c r="BV69" s="308"/>
      <c r="BW69" s="308"/>
      <c r="BX69" s="308">
        <f>BX71+BX81</f>
        <v>0</v>
      </c>
      <c r="BY69" s="308"/>
      <c r="BZ69" s="308"/>
      <c r="CA69" s="308"/>
      <c r="CB69" s="308"/>
      <c r="CC69" s="308"/>
      <c r="CD69" s="308"/>
      <c r="CE69" s="308"/>
      <c r="CF69" s="308">
        <f>CF71+CF81</f>
        <v>0</v>
      </c>
      <c r="CG69" s="308"/>
      <c r="CH69" s="308"/>
      <c r="CI69" s="308"/>
      <c r="CJ69" s="308"/>
      <c r="CK69" s="308"/>
      <c r="CL69" s="308"/>
      <c r="CM69" s="308"/>
    </row>
    <row r="70" spans="1:91" s="9" customFormat="1" ht="12.75">
      <c r="A70" s="322" t="s">
        <v>65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238"/>
      <c r="S70" s="239"/>
      <c r="T70" s="239"/>
      <c r="U70" s="240"/>
      <c r="V70" s="242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40"/>
      <c r="AI70" s="246"/>
      <c r="AJ70" s="247"/>
      <c r="AK70" s="247"/>
      <c r="AL70" s="247"/>
      <c r="AM70" s="247"/>
      <c r="AN70" s="247"/>
      <c r="AO70" s="247"/>
      <c r="AP70" s="247"/>
      <c r="AQ70" s="248"/>
      <c r="AR70" s="246"/>
      <c r="AS70" s="247"/>
      <c r="AT70" s="247"/>
      <c r="AU70" s="247"/>
      <c r="AV70" s="247"/>
      <c r="AW70" s="247"/>
      <c r="AX70" s="247"/>
      <c r="AY70" s="248"/>
      <c r="AZ70" s="246"/>
      <c r="BA70" s="247"/>
      <c r="BB70" s="247"/>
      <c r="BC70" s="247"/>
      <c r="BD70" s="247"/>
      <c r="BE70" s="247"/>
      <c r="BF70" s="247"/>
      <c r="BG70" s="248"/>
      <c r="BH70" s="246"/>
      <c r="BI70" s="247"/>
      <c r="BJ70" s="247"/>
      <c r="BK70" s="247"/>
      <c r="BL70" s="247"/>
      <c r="BM70" s="247"/>
      <c r="BN70" s="247"/>
      <c r="BO70" s="248"/>
      <c r="BP70" s="246"/>
      <c r="BQ70" s="247"/>
      <c r="BR70" s="247"/>
      <c r="BS70" s="247"/>
      <c r="BT70" s="247"/>
      <c r="BU70" s="247"/>
      <c r="BV70" s="247"/>
      <c r="BW70" s="248"/>
      <c r="BX70" s="246"/>
      <c r="BY70" s="247"/>
      <c r="BZ70" s="247"/>
      <c r="CA70" s="247"/>
      <c r="CB70" s="247"/>
      <c r="CC70" s="247"/>
      <c r="CD70" s="247"/>
      <c r="CE70" s="248"/>
      <c r="CF70" s="246"/>
      <c r="CG70" s="247"/>
      <c r="CH70" s="247"/>
      <c r="CI70" s="247"/>
      <c r="CJ70" s="247"/>
      <c r="CK70" s="247"/>
      <c r="CL70" s="247"/>
      <c r="CM70" s="323"/>
    </row>
    <row r="71" spans="1:91" s="9" customFormat="1" ht="27" customHeight="1">
      <c r="A71" s="324" t="s">
        <v>251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238" t="s">
        <v>260</v>
      </c>
      <c r="S71" s="239"/>
      <c r="T71" s="239"/>
      <c r="U71" s="240"/>
      <c r="V71" s="242" t="s">
        <v>95</v>
      </c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40"/>
      <c r="AI71" s="246">
        <f aca="true" t="shared" si="2" ref="AI71:AI82">AR71+AZ71+BH71+BP71+BX71+CF71</f>
        <v>0</v>
      </c>
      <c r="AJ71" s="247"/>
      <c r="AK71" s="247"/>
      <c r="AL71" s="247"/>
      <c r="AM71" s="247"/>
      <c r="AN71" s="247"/>
      <c r="AO71" s="247"/>
      <c r="AP71" s="247"/>
      <c r="AQ71" s="248"/>
      <c r="AR71" s="246"/>
      <c r="AS71" s="247"/>
      <c r="AT71" s="247"/>
      <c r="AU71" s="247"/>
      <c r="AV71" s="247"/>
      <c r="AW71" s="247"/>
      <c r="AX71" s="247"/>
      <c r="AY71" s="248"/>
      <c r="AZ71" s="246"/>
      <c r="BA71" s="247"/>
      <c r="BB71" s="247"/>
      <c r="BC71" s="247"/>
      <c r="BD71" s="247"/>
      <c r="BE71" s="247"/>
      <c r="BF71" s="247"/>
      <c r="BG71" s="248"/>
      <c r="BH71" s="246"/>
      <c r="BI71" s="247"/>
      <c r="BJ71" s="247"/>
      <c r="BK71" s="247"/>
      <c r="BL71" s="247"/>
      <c r="BM71" s="247"/>
      <c r="BN71" s="247"/>
      <c r="BO71" s="248"/>
      <c r="BP71" s="246"/>
      <c r="BQ71" s="247"/>
      <c r="BR71" s="247"/>
      <c r="BS71" s="247"/>
      <c r="BT71" s="247"/>
      <c r="BU71" s="247"/>
      <c r="BV71" s="247"/>
      <c r="BW71" s="248"/>
      <c r="BX71" s="246"/>
      <c r="BY71" s="247"/>
      <c r="BZ71" s="247"/>
      <c r="CA71" s="247"/>
      <c r="CB71" s="247"/>
      <c r="CC71" s="247"/>
      <c r="CD71" s="247"/>
      <c r="CE71" s="248"/>
      <c r="CF71" s="246"/>
      <c r="CG71" s="247"/>
      <c r="CH71" s="247"/>
      <c r="CI71" s="247"/>
      <c r="CJ71" s="247"/>
      <c r="CK71" s="247"/>
      <c r="CL71" s="247"/>
      <c r="CM71" s="323"/>
    </row>
    <row r="72" spans="1:91" s="9" customFormat="1" ht="27" customHeight="1">
      <c r="A72" s="324" t="s">
        <v>252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238" t="s">
        <v>260</v>
      </c>
      <c r="S72" s="239"/>
      <c r="T72" s="239"/>
      <c r="U72" s="240"/>
      <c r="V72" s="242" t="s">
        <v>274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40"/>
      <c r="AI72" s="246">
        <f t="shared" si="2"/>
        <v>0</v>
      </c>
      <c r="AJ72" s="247"/>
      <c r="AK72" s="247"/>
      <c r="AL72" s="247"/>
      <c r="AM72" s="247"/>
      <c r="AN72" s="247"/>
      <c r="AO72" s="247"/>
      <c r="AP72" s="247"/>
      <c r="AQ72" s="248"/>
      <c r="AR72" s="246"/>
      <c r="AS72" s="247"/>
      <c r="AT72" s="247"/>
      <c r="AU72" s="247"/>
      <c r="AV72" s="247"/>
      <c r="AW72" s="247"/>
      <c r="AX72" s="247"/>
      <c r="AY72" s="248"/>
      <c r="AZ72" s="246"/>
      <c r="BA72" s="247"/>
      <c r="BB72" s="247"/>
      <c r="BC72" s="247"/>
      <c r="BD72" s="247"/>
      <c r="BE72" s="247"/>
      <c r="BF72" s="247"/>
      <c r="BG72" s="248"/>
      <c r="BH72" s="246"/>
      <c r="BI72" s="247"/>
      <c r="BJ72" s="247"/>
      <c r="BK72" s="247"/>
      <c r="BL72" s="247"/>
      <c r="BM72" s="247"/>
      <c r="BN72" s="247"/>
      <c r="BO72" s="248"/>
      <c r="BP72" s="246"/>
      <c r="BQ72" s="247"/>
      <c r="BR72" s="247"/>
      <c r="BS72" s="247"/>
      <c r="BT72" s="247"/>
      <c r="BU72" s="247"/>
      <c r="BV72" s="247"/>
      <c r="BW72" s="248"/>
      <c r="BX72" s="246"/>
      <c r="BY72" s="247"/>
      <c r="BZ72" s="247"/>
      <c r="CA72" s="247"/>
      <c r="CB72" s="247"/>
      <c r="CC72" s="247"/>
      <c r="CD72" s="247"/>
      <c r="CE72" s="248"/>
      <c r="CF72" s="246"/>
      <c r="CG72" s="247"/>
      <c r="CH72" s="247"/>
      <c r="CI72" s="247"/>
      <c r="CJ72" s="247"/>
      <c r="CK72" s="247"/>
      <c r="CL72" s="247"/>
      <c r="CM72" s="323"/>
    </row>
    <row r="73" spans="1:91" s="9" customFormat="1" ht="39.75" customHeight="1">
      <c r="A73" s="324" t="s">
        <v>333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238" t="s">
        <v>260</v>
      </c>
      <c r="S73" s="239"/>
      <c r="T73" s="239"/>
      <c r="U73" s="240"/>
      <c r="V73" s="242" t="s">
        <v>334</v>
      </c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40"/>
      <c r="AI73" s="246">
        <f t="shared" si="2"/>
        <v>0</v>
      </c>
      <c r="AJ73" s="247"/>
      <c r="AK73" s="247"/>
      <c r="AL73" s="247"/>
      <c r="AM73" s="247"/>
      <c r="AN73" s="247"/>
      <c r="AO73" s="247"/>
      <c r="AP73" s="247"/>
      <c r="AQ73" s="248"/>
      <c r="AR73" s="246"/>
      <c r="AS73" s="247"/>
      <c r="AT73" s="247"/>
      <c r="AU73" s="247"/>
      <c r="AV73" s="247"/>
      <c r="AW73" s="247"/>
      <c r="AX73" s="247"/>
      <c r="AY73" s="248"/>
      <c r="AZ73" s="246"/>
      <c r="BA73" s="247"/>
      <c r="BB73" s="247"/>
      <c r="BC73" s="247"/>
      <c r="BD73" s="247"/>
      <c r="BE73" s="247"/>
      <c r="BF73" s="247"/>
      <c r="BG73" s="248"/>
      <c r="BH73" s="246"/>
      <c r="BI73" s="247"/>
      <c r="BJ73" s="247"/>
      <c r="BK73" s="247"/>
      <c r="BL73" s="247"/>
      <c r="BM73" s="247"/>
      <c r="BN73" s="247"/>
      <c r="BO73" s="248"/>
      <c r="BP73" s="246"/>
      <c r="BQ73" s="247"/>
      <c r="BR73" s="247"/>
      <c r="BS73" s="247"/>
      <c r="BT73" s="247"/>
      <c r="BU73" s="247"/>
      <c r="BV73" s="247"/>
      <c r="BW73" s="248"/>
      <c r="BX73" s="246"/>
      <c r="BY73" s="247"/>
      <c r="BZ73" s="247"/>
      <c r="CA73" s="247"/>
      <c r="CB73" s="247"/>
      <c r="CC73" s="247"/>
      <c r="CD73" s="247"/>
      <c r="CE73" s="248"/>
      <c r="CF73" s="246"/>
      <c r="CG73" s="247"/>
      <c r="CH73" s="247"/>
      <c r="CI73" s="247"/>
      <c r="CJ73" s="247"/>
      <c r="CK73" s="247"/>
      <c r="CL73" s="247"/>
      <c r="CM73" s="323"/>
    </row>
    <row r="74" spans="1:91" s="9" customFormat="1" ht="27" customHeight="1">
      <c r="A74" s="324" t="s">
        <v>335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238" t="s">
        <v>260</v>
      </c>
      <c r="S74" s="239"/>
      <c r="T74" s="239"/>
      <c r="U74" s="240"/>
      <c r="V74" s="242" t="s">
        <v>336</v>
      </c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40"/>
      <c r="AI74" s="246">
        <f t="shared" si="2"/>
        <v>0</v>
      </c>
      <c r="AJ74" s="247"/>
      <c r="AK74" s="247"/>
      <c r="AL74" s="247"/>
      <c r="AM74" s="247"/>
      <c r="AN74" s="247"/>
      <c r="AO74" s="247"/>
      <c r="AP74" s="247"/>
      <c r="AQ74" s="248"/>
      <c r="AR74" s="246"/>
      <c r="AS74" s="247"/>
      <c r="AT74" s="247"/>
      <c r="AU74" s="247"/>
      <c r="AV74" s="247"/>
      <c r="AW74" s="247"/>
      <c r="AX74" s="247"/>
      <c r="AY74" s="248"/>
      <c r="AZ74" s="246"/>
      <c r="BA74" s="247"/>
      <c r="BB74" s="247"/>
      <c r="BC74" s="247"/>
      <c r="BD74" s="247"/>
      <c r="BE74" s="247"/>
      <c r="BF74" s="247"/>
      <c r="BG74" s="248"/>
      <c r="BH74" s="246"/>
      <c r="BI74" s="247"/>
      <c r="BJ74" s="247"/>
      <c r="BK74" s="247"/>
      <c r="BL74" s="247"/>
      <c r="BM74" s="247"/>
      <c r="BN74" s="247"/>
      <c r="BO74" s="248"/>
      <c r="BP74" s="246"/>
      <c r="BQ74" s="247"/>
      <c r="BR74" s="247"/>
      <c r="BS74" s="247"/>
      <c r="BT74" s="247"/>
      <c r="BU74" s="247"/>
      <c r="BV74" s="247"/>
      <c r="BW74" s="248"/>
      <c r="BX74" s="246"/>
      <c r="BY74" s="247"/>
      <c r="BZ74" s="247"/>
      <c r="CA74" s="247"/>
      <c r="CB74" s="247"/>
      <c r="CC74" s="247"/>
      <c r="CD74" s="247"/>
      <c r="CE74" s="248"/>
      <c r="CF74" s="246"/>
      <c r="CG74" s="247"/>
      <c r="CH74" s="247"/>
      <c r="CI74" s="247"/>
      <c r="CJ74" s="247"/>
      <c r="CK74" s="247"/>
      <c r="CL74" s="247"/>
      <c r="CM74" s="323"/>
    </row>
    <row r="75" spans="1:91" s="9" customFormat="1" ht="36.75" customHeight="1">
      <c r="A75" s="324" t="s">
        <v>337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238" t="s">
        <v>260</v>
      </c>
      <c r="S75" s="239"/>
      <c r="T75" s="239"/>
      <c r="U75" s="240"/>
      <c r="V75" s="242" t="s">
        <v>338</v>
      </c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40"/>
      <c r="AI75" s="246">
        <f t="shared" si="2"/>
        <v>0</v>
      </c>
      <c r="AJ75" s="247"/>
      <c r="AK75" s="247"/>
      <c r="AL75" s="247"/>
      <c r="AM75" s="247"/>
      <c r="AN75" s="247"/>
      <c r="AO75" s="247"/>
      <c r="AP75" s="247"/>
      <c r="AQ75" s="248"/>
      <c r="AR75" s="246"/>
      <c r="AS75" s="247"/>
      <c r="AT75" s="247"/>
      <c r="AU75" s="247"/>
      <c r="AV75" s="247"/>
      <c r="AW75" s="247"/>
      <c r="AX75" s="247"/>
      <c r="AY75" s="248"/>
      <c r="AZ75" s="246"/>
      <c r="BA75" s="247"/>
      <c r="BB75" s="247"/>
      <c r="BC75" s="247"/>
      <c r="BD75" s="247"/>
      <c r="BE75" s="247"/>
      <c r="BF75" s="247"/>
      <c r="BG75" s="248"/>
      <c r="BH75" s="246"/>
      <c r="BI75" s="247"/>
      <c r="BJ75" s="247"/>
      <c r="BK75" s="247"/>
      <c r="BL75" s="247"/>
      <c r="BM75" s="247"/>
      <c r="BN75" s="247"/>
      <c r="BO75" s="248"/>
      <c r="BP75" s="246"/>
      <c r="BQ75" s="247"/>
      <c r="BR75" s="247"/>
      <c r="BS75" s="247"/>
      <c r="BT75" s="247"/>
      <c r="BU75" s="247"/>
      <c r="BV75" s="247"/>
      <c r="BW75" s="248"/>
      <c r="BX75" s="246"/>
      <c r="BY75" s="247"/>
      <c r="BZ75" s="247"/>
      <c r="CA75" s="247"/>
      <c r="CB75" s="247"/>
      <c r="CC75" s="247"/>
      <c r="CD75" s="247"/>
      <c r="CE75" s="248"/>
      <c r="CF75" s="246"/>
      <c r="CG75" s="247"/>
      <c r="CH75" s="247"/>
      <c r="CI75" s="247"/>
      <c r="CJ75" s="247"/>
      <c r="CK75" s="247"/>
      <c r="CL75" s="247"/>
      <c r="CM75" s="323"/>
    </row>
    <row r="76" spans="1:91" s="9" customFormat="1" ht="27" customHeight="1">
      <c r="A76" s="324" t="s">
        <v>339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238" t="s">
        <v>260</v>
      </c>
      <c r="S76" s="239"/>
      <c r="T76" s="239"/>
      <c r="U76" s="240"/>
      <c r="V76" s="242" t="s">
        <v>340</v>
      </c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40"/>
      <c r="AI76" s="246">
        <f t="shared" si="2"/>
        <v>0</v>
      </c>
      <c r="AJ76" s="247"/>
      <c r="AK76" s="247"/>
      <c r="AL76" s="247"/>
      <c r="AM76" s="247"/>
      <c r="AN76" s="247"/>
      <c r="AO76" s="247"/>
      <c r="AP76" s="247"/>
      <c r="AQ76" s="248"/>
      <c r="AR76" s="246"/>
      <c r="AS76" s="247"/>
      <c r="AT76" s="247"/>
      <c r="AU76" s="247"/>
      <c r="AV76" s="247"/>
      <c r="AW76" s="247"/>
      <c r="AX76" s="247"/>
      <c r="AY76" s="248"/>
      <c r="AZ76" s="246"/>
      <c r="BA76" s="247"/>
      <c r="BB76" s="247"/>
      <c r="BC76" s="247"/>
      <c r="BD76" s="247"/>
      <c r="BE76" s="247"/>
      <c r="BF76" s="247"/>
      <c r="BG76" s="248"/>
      <c r="BH76" s="246"/>
      <c r="BI76" s="247"/>
      <c r="BJ76" s="247"/>
      <c r="BK76" s="247"/>
      <c r="BL76" s="247"/>
      <c r="BM76" s="247"/>
      <c r="BN76" s="247"/>
      <c r="BO76" s="248"/>
      <c r="BP76" s="246"/>
      <c r="BQ76" s="247"/>
      <c r="BR76" s="247"/>
      <c r="BS76" s="247"/>
      <c r="BT76" s="247"/>
      <c r="BU76" s="247"/>
      <c r="BV76" s="247"/>
      <c r="BW76" s="248"/>
      <c r="BX76" s="246"/>
      <c r="BY76" s="247"/>
      <c r="BZ76" s="247"/>
      <c r="CA76" s="247"/>
      <c r="CB76" s="247"/>
      <c r="CC76" s="247"/>
      <c r="CD76" s="247"/>
      <c r="CE76" s="248"/>
      <c r="CF76" s="246"/>
      <c r="CG76" s="247"/>
      <c r="CH76" s="247"/>
      <c r="CI76" s="247"/>
      <c r="CJ76" s="247"/>
      <c r="CK76" s="247"/>
      <c r="CL76" s="247"/>
      <c r="CM76" s="323"/>
    </row>
    <row r="77" spans="1:91" s="9" customFormat="1" ht="27" customHeight="1">
      <c r="A77" s="324" t="s">
        <v>341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238" t="s">
        <v>260</v>
      </c>
      <c r="S77" s="239"/>
      <c r="T77" s="239"/>
      <c r="U77" s="240"/>
      <c r="V77" s="242" t="s">
        <v>342</v>
      </c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40"/>
      <c r="AI77" s="246">
        <f t="shared" si="2"/>
        <v>0</v>
      </c>
      <c r="AJ77" s="247"/>
      <c r="AK77" s="247"/>
      <c r="AL77" s="247"/>
      <c r="AM77" s="247"/>
      <c r="AN77" s="247"/>
      <c r="AO77" s="247"/>
      <c r="AP77" s="247"/>
      <c r="AQ77" s="248"/>
      <c r="AR77" s="246"/>
      <c r="AS77" s="247"/>
      <c r="AT77" s="247"/>
      <c r="AU77" s="247"/>
      <c r="AV77" s="247"/>
      <c r="AW77" s="247"/>
      <c r="AX77" s="247"/>
      <c r="AY77" s="248"/>
      <c r="AZ77" s="246"/>
      <c r="BA77" s="247"/>
      <c r="BB77" s="247"/>
      <c r="BC77" s="247"/>
      <c r="BD77" s="247"/>
      <c r="BE77" s="247"/>
      <c r="BF77" s="247"/>
      <c r="BG77" s="248"/>
      <c r="BH77" s="246"/>
      <c r="BI77" s="247"/>
      <c r="BJ77" s="247"/>
      <c r="BK77" s="247"/>
      <c r="BL77" s="247"/>
      <c r="BM77" s="247"/>
      <c r="BN77" s="247"/>
      <c r="BO77" s="248"/>
      <c r="BP77" s="246"/>
      <c r="BQ77" s="247"/>
      <c r="BR77" s="247"/>
      <c r="BS77" s="247"/>
      <c r="BT77" s="247"/>
      <c r="BU77" s="247"/>
      <c r="BV77" s="247"/>
      <c r="BW77" s="248"/>
      <c r="BX77" s="246"/>
      <c r="BY77" s="247"/>
      <c r="BZ77" s="247"/>
      <c r="CA77" s="247"/>
      <c r="CB77" s="247"/>
      <c r="CC77" s="247"/>
      <c r="CD77" s="247"/>
      <c r="CE77" s="248"/>
      <c r="CF77" s="246"/>
      <c r="CG77" s="247"/>
      <c r="CH77" s="247"/>
      <c r="CI77" s="247"/>
      <c r="CJ77" s="247"/>
      <c r="CK77" s="247"/>
      <c r="CL77" s="247"/>
      <c r="CM77" s="323"/>
    </row>
    <row r="78" spans="1:91" s="9" customFormat="1" ht="33.75" customHeight="1">
      <c r="A78" s="324" t="s">
        <v>343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238" t="s">
        <v>260</v>
      </c>
      <c r="S78" s="239"/>
      <c r="T78" s="239"/>
      <c r="U78" s="240"/>
      <c r="V78" s="242" t="s">
        <v>344</v>
      </c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40"/>
      <c r="AI78" s="246">
        <f t="shared" si="2"/>
        <v>0</v>
      </c>
      <c r="AJ78" s="247"/>
      <c r="AK78" s="247"/>
      <c r="AL78" s="247"/>
      <c r="AM78" s="247"/>
      <c r="AN78" s="247"/>
      <c r="AO78" s="247"/>
      <c r="AP78" s="247"/>
      <c r="AQ78" s="248"/>
      <c r="AR78" s="246"/>
      <c r="AS78" s="247"/>
      <c r="AT78" s="247"/>
      <c r="AU78" s="247"/>
      <c r="AV78" s="247"/>
      <c r="AW78" s="247"/>
      <c r="AX78" s="247"/>
      <c r="AY78" s="248"/>
      <c r="AZ78" s="246"/>
      <c r="BA78" s="247"/>
      <c r="BB78" s="247"/>
      <c r="BC78" s="247"/>
      <c r="BD78" s="247"/>
      <c r="BE78" s="247"/>
      <c r="BF78" s="247"/>
      <c r="BG78" s="248"/>
      <c r="BH78" s="246"/>
      <c r="BI78" s="247"/>
      <c r="BJ78" s="247"/>
      <c r="BK78" s="247"/>
      <c r="BL78" s="247"/>
      <c r="BM78" s="247"/>
      <c r="BN78" s="247"/>
      <c r="BO78" s="248"/>
      <c r="BP78" s="246"/>
      <c r="BQ78" s="247"/>
      <c r="BR78" s="247"/>
      <c r="BS78" s="247"/>
      <c r="BT78" s="247"/>
      <c r="BU78" s="247"/>
      <c r="BV78" s="247"/>
      <c r="BW78" s="248"/>
      <c r="BX78" s="246"/>
      <c r="BY78" s="247"/>
      <c r="BZ78" s="247"/>
      <c r="CA78" s="247"/>
      <c r="CB78" s="247"/>
      <c r="CC78" s="247"/>
      <c r="CD78" s="247"/>
      <c r="CE78" s="248"/>
      <c r="CF78" s="246"/>
      <c r="CG78" s="247"/>
      <c r="CH78" s="247"/>
      <c r="CI78" s="247"/>
      <c r="CJ78" s="247"/>
      <c r="CK78" s="247"/>
      <c r="CL78" s="247"/>
      <c r="CM78" s="323"/>
    </row>
    <row r="79" spans="1:91" s="9" customFormat="1" ht="33.75" customHeight="1">
      <c r="A79" s="324" t="s">
        <v>345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238" t="s">
        <v>260</v>
      </c>
      <c r="S79" s="239"/>
      <c r="T79" s="239"/>
      <c r="U79" s="240"/>
      <c r="V79" s="242" t="s">
        <v>346</v>
      </c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40"/>
      <c r="AI79" s="246">
        <f t="shared" si="2"/>
        <v>0</v>
      </c>
      <c r="AJ79" s="247"/>
      <c r="AK79" s="247"/>
      <c r="AL79" s="247"/>
      <c r="AM79" s="247"/>
      <c r="AN79" s="247"/>
      <c r="AO79" s="247"/>
      <c r="AP79" s="247"/>
      <c r="AQ79" s="248"/>
      <c r="AR79" s="246"/>
      <c r="AS79" s="247"/>
      <c r="AT79" s="247"/>
      <c r="AU79" s="247"/>
      <c r="AV79" s="247"/>
      <c r="AW79" s="247"/>
      <c r="AX79" s="247"/>
      <c r="AY79" s="248"/>
      <c r="AZ79" s="246"/>
      <c r="BA79" s="247"/>
      <c r="BB79" s="247"/>
      <c r="BC79" s="247"/>
      <c r="BD79" s="247"/>
      <c r="BE79" s="247"/>
      <c r="BF79" s="247"/>
      <c r="BG79" s="248"/>
      <c r="BH79" s="246"/>
      <c r="BI79" s="247"/>
      <c r="BJ79" s="247"/>
      <c r="BK79" s="247"/>
      <c r="BL79" s="247"/>
      <c r="BM79" s="247"/>
      <c r="BN79" s="247"/>
      <c r="BO79" s="248"/>
      <c r="BP79" s="246"/>
      <c r="BQ79" s="247"/>
      <c r="BR79" s="247"/>
      <c r="BS79" s="247"/>
      <c r="BT79" s="247"/>
      <c r="BU79" s="247"/>
      <c r="BV79" s="247"/>
      <c r="BW79" s="248"/>
      <c r="BX79" s="246"/>
      <c r="BY79" s="247"/>
      <c r="BZ79" s="247"/>
      <c r="CA79" s="247"/>
      <c r="CB79" s="247"/>
      <c r="CC79" s="247"/>
      <c r="CD79" s="247"/>
      <c r="CE79" s="248"/>
      <c r="CF79" s="246"/>
      <c r="CG79" s="247"/>
      <c r="CH79" s="247"/>
      <c r="CI79" s="247"/>
      <c r="CJ79" s="247"/>
      <c r="CK79" s="247"/>
      <c r="CL79" s="247"/>
      <c r="CM79" s="323"/>
    </row>
    <row r="80" spans="1:91" s="9" customFormat="1" ht="23.25" customHeight="1">
      <c r="A80" s="324" t="s">
        <v>347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238" t="s">
        <v>260</v>
      </c>
      <c r="S80" s="239"/>
      <c r="T80" s="239"/>
      <c r="U80" s="240"/>
      <c r="V80" s="242" t="s">
        <v>348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40"/>
      <c r="AI80" s="246">
        <f t="shared" si="2"/>
        <v>0</v>
      </c>
      <c r="AJ80" s="247"/>
      <c r="AK80" s="247"/>
      <c r="AL80" s="247"/>
      <c r="AM80" s="247"/>
      <c r="AN80" s="247"/>
      <c r="AO80" s="247"/>
      <c r="AP80" s="247"/>
      <c r="AQ80" s="248"/>
      <c r="AR80" s="246"/>
      <c r="AS80" s="247"/>
      <c r="AT80" s="247"/>
      <c r="AU80" s="247"/>
      <c r="AV80" s="247"/>
      <c r="AW80" s="247"/>
      <c r="AX80" s="247"/>
      <c r="AY80" s="248"/>
      <c r="AZ80" s="246"/>
      <c r="BA80" s="247"/>
      <c r="BB80" s="247"/>
      <c r="BC80" s="247"/>
      <c r="BD80" s="247"/>
      <c r="BE80" s="247"/>
      <c r="BF80" s="247"/>
      <c r="BG80" s="248"/>
      <c r="BH80" s="246"/>
      <c r="BI80" s="247"/>
      <c r="BJ80" s="247"/>
      <c r="BK80" s="247"/>
      <c r="BL80" s="247"/>
      <c r="BM80" s="247"/>
      <c r="BN80" s="247"/>
      <c r="BO80" s="248"/>
      <c r="BP80" s="246"/>
      <c r="BQ80" s="247"/>
      <c r="BR80" s="247"/>
      <c r="BS80" s="247"/>
      <c r="BT80" s="247"/>
      <c r="BU80" s="247"/>
      <c r="BV80" s="247"/>
      <c r="BW80" s="248"/>
      <c r="BX80" s="246"/>
      <c r="BY80" s="247"/>
      <c r="BZ80" s="247"/>
      <c r="CA80" s="247"/>
      <c r="CB80" s="247"/>
      <c r="CC80" s="247"/>
      <c r="CD80" s="247"/>
      <c r="CE80" s="248"/>
      <c r="CF80" s="246"/>
      <c r="CG80" s="247"/>
      <c r="CH80" s="247"/>
      <c r="CI80" s="247"/>
      <c r="CJ80" s="247"/>
      <c r="CK80" s="247"/>
      <c r="CL80" s="247"/>
      <c r="CM80" s="323"/>
    </row>
    <row r="81" spans="1:91" s="9" customFormat="1" ht="50.25" customHeight="1">
      <c r="A81" s="325" t="s">
        <v>349</v>
      </c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238" t="s">
        <v>260</v>
      </c>
      <c r="S81" s="239"/>
      <c r="T81" s="239"/>
      <c r="U81" s="240"/>
      <c r="V81" s="242" t="s">
        <v>350</v>
      </c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40"/>
      <c r="AI81" s="246">
        <f t="shared" si="2"/>
        <v>0</v>
      </c>
      <c r="AJ81" s="247"/>
      <c r="AK81" s="247"/>
      <c r="AL81" s="247"/>
      <c r="AM81" s="247"/>
      <c r="AN81" s="247"/>
      <c r="AO81" s="247"/>
      <c r="AP81" s="247"/>
      <c r="AQ81" s="248"/>
      <c r="AR81" s="246"/>
      <c r="AS81" s="247"/>
      <c r="AT81" s="247"/>
      <c r="AU81" s="247"/>
      <c r="AV81" s="247"/>
      <c r="AW81" s="247"/>
      <c r="AX81" s="247"/>
      <c r="AY81" s="248"/>
      <c r="AZ81" s="246"/>
      <c r="BA81" s="247"/>
      <c r="BB81" s="247"/>
      <c r="BC81" s="247"/>
      <c r="BD81" s="247"/>
      <c r="BE81" s="247"/>
      <c r="BF81" s="247"/>
      <c r="BG81" s="248"/>
      <c r="BH81" s="246"/>
      <c r="BI81" s="247"/>
      <c r="BJ81" s="247"/>
      <c r="BK81" s="247"/>
      <c r="BL81" s="247"/>
      <c r="BM81" s="247"/>
      <c r="BN81" s="247"/>
      <c r="BO81" s="248"/>
      <c r="BP81" s="246"/>
      <c r="BQ81" s="247"/>
      <c r="BR81" s="247"/>
      <c r="BS81" s="247"/>
      <c r="BT81" s="247"/>
      <c r="BU81" s="247"/>
      <c r="BV81" s="247"/>
      <c r="BW81" s="248"/>
      <c r="BX81" s="246"/>
      <c r="BY81" s="247"/>
      <c r="BZ81" s="247"/>
      <c r="CA81" s="247"/>
      <c r="CB81" s="247"/>
      <c r="CC81" s="247"/>
      <c r="CD81" s="247"/>
      <c r="CE81" s="248"/>
      <c r="CF81" s="246"/>
      <c r="CG81" s="247"/>
      <c r="CH81" s="247"/>
      <c r="CI81" s="247"/>
      <c r="CJ81" s="247"/>
      <c r="CK81" s="247"/>
      <c r="CL81" s="247"/>
      <c r="CM81" s="323"/>
    </row>
    <row r="82" spans="1:91" s="9" customFormat="1" ht="50.25" customHeight="1">
      <c r="A82" s="325" t="s">
        <v>349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38" t="s">
        <v>260</v>
      </c>
      <c r="S82" s="239"/>
      <c r="T82" s="239"/>
      <c r="U82" s="240"/>
      <c r="V82" s="242" t="s">
        <v>351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40"/>
      <c r="AI82" s="246">
        <f t="shared" si="2"/>
        <v>0</v>
      </c>
      <c r="AJ82" s="247"/>
      <c r="AK82" s="247"/>
      <c r="AL82" s="247"/>
      <c r="AM82" s="247"/>
      <c r="AN82" s="247"/>
      <c r="AO82" s="247"/>
      <c r="AP82" s="247"/>
      <c r="AQ82" s="248"/>
      <c r="AR82" s="246"/>
      <c r="AS82" s="247"/>
      <c r="AT82" s="247"/>
      <c r="AU82" s="247"/>
      <c r="AV82" s="247"/>
      <c r="AW82" s="247"/>
      <c r="AX82" s="247"/>
      <c r="AY82" s="248"/>
      <c r="AZ82" s="246"/>
      <c r="BA82" s="247"/>
      <c r="BB82" s="247"/>
      <c r="BC82" s="247"/>
      <c r="BD82" s="247"/>
      <c r="BE82" s="247"/>
      <c r="BF82" s="247"/>
      <c r="BG82" s="248"/>
      <c r="BH82" s="246"/>
      <c r="BI82" s="247"/>
      <c r="BJ82" s="247"/>
      <c r="BK82" s="247"/>
      <c r="BL82" s="247"/>
      <c r="BM82" s="247"/>
      <c r="BN82" s="247"/>
      <c r="BO82" s="248"/>
      <c r="BP82" s="246"/>
      <c r="BQ82" s="247"/>
      <c r="BR82" s="247"/>
      <c r="BS82" s="247"/>
      <c r="BT82" s="247"/>
      <c r="BU82" s="247"/>
      <c r="BV82" s="247"/>
      <c r="BW82" s="248"/>
      <c r="BX82" s="246"/>
      <c r="BY82" s="247"/>
      <c r="BZ82" s="247"/>
      <c r="CA82" s="247"/>
      <c r="CB82" s="247"/>
      <c r="CC82" s="247"/>
      <c r="CD82" s="247"/>
      <c r="CE82" s="248"/>
      <c r="CF82" s="246"/>
      <c r="CG82" s="247"/>
      <c r="CH82" s="247"/>
      <c r="CI82" s="247"/>
      <c r="CJ82" s="247"/>
      <c r="CK82" s="247"/>
      <c r="CL82" s="247"/>
      <c r="CM82" s="323"/>
    </row>
    <row r="83" spans="1:91" s="9" customFormat="1" ht="12.75">
      <c r="A83" s="329" t="s">
        <v>96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235" t="s">
        <v>97</v>
      </c>
      <c r="S83" s="236"/>
      <c r="T83" s="236"/>
      <c r="U83" s="237"/>
      <c r="V83" s="241" t="s">
        <v>81</v>
      </c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7"/>
      <c r="AI83" s="243"/>
      <c r="AJ83" s="244"/>
      <c r="AK83" s="244"/>
      <c r="AL83" s="244"/>
      <c r="AM83" s="244"/>
      <c r="AN83" s="244"/>
      <c r="AO83" s="244"/>
      <c r="AP83" s="244"/>
      <c r="AQ83" s="245"/>
      <c r="AR83" s="243"/>
      <c r="AS83" s="244"/>
      <c r="AT83" s="244"/>
      <c r="AU83" s="244"/>
      <c r="AV83" s="244"/>
      <c r="AW83" s="244"/>
      <c r="AX83" s="244"/>
      <c r="AY83" s="245"/>
      <c r="AZ83" s="243"/>
      <c r="BA83" s="244"/>
      <c r="BB83" s="244"/>
      <c r="BC83" s="244"/>
      <c r="BD83" s="244"/>
      <c r="BE83" s="244"/>
      <c r="BF83" s="244"/>
      <c r="BG83" s="245"/>
      <c r="BH83" s="243"/>
      <c r="BI83" s="244"/>
      <c r="BJ83" s="244"/>
      <c r="BK83" s="244"/>
      <c r="BL83" s="244"/>
      <c r="BM83" s="244"/>
      <c r="BN83" s="244"/>
      <c r="BO83" s="245"/>
      <c r="BP83" s="243"/>
      <c r="BQ83" s="244"/>
      <c r="BR83" s="244"/>
      <c r="BS83" s="244"/>
      <c r="BT83" s="244"/>
      <c r="BU83" s="244"/>
      <c r="BV83" s="244"/>
      <c r="BW83" s="245"/>
      <c r="BX83" s="243"/>
      <c r="BY83" s="244"/>
      <c r="BZ83" s="244"/>
      <c r="CA83" s="244"/>
      <c r="CB83" s="244"/>
      <c r="CC83" s="244"/>
      <c r="CD83" s="244"/>
      <c r="CE83" s="245"/>
      <c r="CF83" s="243"/>
      <c r="CG83" s="244"/>
      <c r="CH83" s="244"/>
      <c r="CI83" s="244"/>
      <c r="CJ83" s="244"/>
      <c r="CK83" s="244"/>
      <c r="CL83" s="244"/>
      <c r="CM83" s="302"/>
    </row>
    <row r="84" spans="1:91" s="9" customFormat="1" ht="12.75">
      <c r="A84" s="330" t="s">
        <v>98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238"/>
      <c r="S84" s="239"/>
      <c r="T84" s="239"/>
      <c r="U84" s="240"/>
      <c r="V84" s="242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40"/>
      <c r="AI84" s="246"/>
      <c r="AJ84" s="247"/>
      <c r="AK84" s="247"/>
      <c r="AL84" s="247"/>
      <c r="AM84" s="247"/>
      <c r="AN84" s="247"/>
      <c r="AO84" s="247"/>
      <c r="AP84" s="247"/>
      <c r="AQ84" s="248"/>
      <c r="AR84" s="246"/>
      <c r="AS84" s="247"/>
      <c r="AT84" s="247"/>
      <c r="AU84" s="247"/>
      <c r="AV84" s="247"/>
      <c r="AW84" s="247"/>
      <c r="AX84" s="247"/>
      <c r="AY84" s="248"/>
      <c r="AZ84" s="246"/>
      <c r="BA84" s="247"/>
      <c r="BB84" s="247"/>
      <c r="BC84" s="247"/>
      <c r="BD84" s="247"/>
      <c r="BE84" s="247"/>
      <c r="BF84" s="247"/>
      <c r="BG84" s="248"/>
      <c r="BH84" s="246"/>
      <c r="BI84" s="247"/>
      <c r="BJ84" s="247"/>
      <c r="BK84" s="247"/>
      <c r="BL84" s="247"/>
      <c r="BM84" s="247"/>
      <c r="BN84" s="247"/>
      <c r="BO84" s="248"/>
      <c r="BP84" s="246"/>
      <c r="BQ84" s="247"/>
      <c r="BR84" s="247"/>
      <c r="BS84" s="247"/>
      <c r="BT84" s="247"/>
      <c r="BU84" s="247"/>
      <c r="BV84" s="247"/>
      <c r="BW84" s="248"/>
      <c r="BX84" s="246"/>
      <c r="BY84" s="247"/>
      <c r="BZ84" s="247"/>
      <c r="CA84" s="247"/>
      <c r="CB84" s="247"/>
      <c r="CC84" s="247"/>
      <c r="CD84" s="247"/>
      <c r="CE84" s="248"/>
      <c r="CF84" s="246"/>
      <c r="CG84" s="247"/>
      <c r="CH84" s="247"/>
      <c r="CI84" s="247"/>
      <c r="CJ84" s="247"/>
      <c r="CK84" s="247"/>
      <c r="CL84" s="247"/>
      <c r="CM84" s="323"/>
    </row>
    <row r="85" spans="1:91" s="9" customFormat="1" ht="12.75">
      <c r="A85" s="234" t="s">
        <v>99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5" t="s">
        <v>100</v>
      </c>
      <c r="S85" s="236"/>
      <c r="T85" s="236"/>
      <c r="U85" s="237"/>
      <c r="V85" s="241" t="s">
        <v>81</v>
      </c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7"/>
      <c r="AI85" s="306">
        <f>AR85+AZ85+BH85+BP85+BX85+CF85</f>
        <v>0</v>
      </c>
      <c r="AJ85" s="306"/>
      <c r="AK85" s="306"/>
      <c r="AL85" s="306"/>
      <c r="AM85" s="306"/>
      <c r="AN85" s="306"/>
      <c r="AO85" s="306"/>
      <c r="AP85" s="306"/>
      <c r="AQ85" s="306"/>
      <c r="AR85" s="243"/>
      <c r="AS85" s="244"/>
      <c r="AT85" s="244"/>
      <c r="AU85" s="244"/>
      <c r="AV85" s="244"/>
      <c r="AW85" s="244"/>
      <c r="AX85" s="244"/>
      <c r="AY85" s="245"/>
      <c r="AZ85" s="243"/>
      <c r="BA85" s="244"/>
      <c r="BB85" s="244"/>
      <c r="BC85" s="244"/>
      <c r="BD85" s="244"/>
      <c r="BE85" s="244"/>
      <c r="BF85" s="244"/>
      <c r="BG85" s="245"/>
      <c r="BH85" s="243"/>
      <c r="BI85" s="244"/>
      <c r="BJ85" s="244"/>
      <c r="BK85" s="244"/>
      <c r="BL85" s="244"/>
      <c r="BM85" s="244"/>
      <c r="BN85" s="244"/>
      <c r="BO85" s="245"/>
      <c r="BP85" s="243"/>
      <c r="BQ85" s="244"/>
      <c r="BR85" s="244"/>
      <c r="BS85" s="244"/>
      <c r="BT85" s="244"/>
      <c r="BU85" s="244"/>
      <c r="BV85" s="244"/>
      <c r="BW85" s="245"/>
      <c r="BX85" s="243"/>
      <c r="BY85" s="244"/>
      <c r="BZ85" s="244"/>
      <c r="CA85" s="244"/>
      <c r="CB85" s="244"/>
      <c r="CC85" s="244"/>
      <c r="CD85" s="244"/>
      <c r="CE85" s="245"/>
      <c r="CF85" s="243"/>
      <c r="CG85" s="244"/>
      <c r="CH85" s="244"/>
      <c r="CI85" s="244"/>
      <c r="CJ85" s="244"/>
      <c r="CK85" s="244"/>
      <c r="CL85" s="244"/>
      <c r="CM85" s="302"/>
    </row>
    <row r="86" spans="1:91" s="9" customFormat="1" ht="13.5" thickBot="1">
      <c r="A86" s="263" t="s">
        <v>98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00"/>
      <c r="S86" s="201"/>
      <c r="T86" s="201"/>
      <c r="U86" s="202"/>
      <c r="V86" s="204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2"/>
      <c r="AI86" s="306"/>
      <c r="AJ86" s="306"/>
      <c r="AK86" s="306"/>
      <c r="AL86" s="306"/>
      <c r="AM86" s="306"/>
      <c r="AN86" s="306"/>
      <c r="AO86" s="306"/>
      <c r="AP86" s="306"/>
      <c r="AQ86" s="306"/>
      <c r="AR86" s="326"/>
      <c r="AS86" s="327"/>
      <c r="AT86" s="327"/>
      <c r="AU86" s="327"/>
      <c r="AV86" s="327"/>
      <c r="AW86" s="327"/>
      <c r="AX86" s="327"/>
      <c r="AY86" s="328"/>
      <c r="AZ86" s="326"/>
      <c r="BA86" s="327"/>
      <c r="BB86" s="327"/>
      <c r="BC86" s="327"/>
      <c r="BD86" s="327"/>
      <c r="BE86" s="327"/>
      <c r="BF86" s="327"/>
      <c r="BG86" s="328"/>
      <c r="BH86" s="326"/>
      <c r="BI86" s="327"/>
      <c r="BJ86" s="327"/>
      <c r="BK86" s="327"/>
      <c r="BL86" s="327"/>
      <c r="BM86" s="327"/>
      <c r="BN86" s="327"/>
      <c r="BO86" s="328"/>
      <c r="BP86" s="326"/>
      <c r="BQ86" s="327"/>
      <c r="BR86" s="327"/>
      <c r="BS86" s="327"/>
      <c r="BT86" s="327"/>
      <c r="BU86" s="327"/>
      <c r="BV86" s="327"/>
      <c r="BW86" s="328"/>
      <c r="BX86" s="326"/>
      <c r="BY86" s="327"/>
      <c r="BZ86" s="327"/>
      <c r="CA86" s="327"/>
      <c r="CB86" s="327"/>
      <c r="CC86" s="327"/>
      <c r="CD86" s="327"/>
      <c r="CE86" s="328"/>
      <c r="CF86" s="326"/>
      <c r="CG86" s="327"/>
      <c r="CH86" s="327"/>
      <c r="CI86" s="327"/>
      <c r="CJ86" s="327"/>
      <c r="CK86" s="327"/>
      <c r="CL86" s="327"/>
      <c r="CM86" s="331"/>
    </row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</sheetData>
  <sheetProtection/>
  <mergeCells count="754">
    <mergeCell ref="AZ85:BG86"/>
    <mergeCell ref="BH85:BO86"/>
    <mergeCell ref="BP85:BW86"/>
    <mergeCell ref="BX85:CE86"/>
    <mergeCell ref="CF85:CM86"/>
    <mergeCell ref="A86:Q86"/>
    <mergeCell ref="BH83:BO84"/>
    <mergeCell ref="BP83:BW84"/>
    <mergeCell ref="BX83:CE84"/>
    <mergeCell ref="CF83:CM84"/>
    <mergeCell ref="A84:Q84"/>
    <mergeCell ref="A85:Q85"/>
    <mergeCell ref="R85:U86"/>
    <mergeCell ref="V85:AH86"/>
    <mergeCell ref="AI85:AQ86"/>
    <mergeCell ref="AR85:AY86"/>
    <mergeCell ref="BH82:BO82"/>
    <mergeCell ref="BP82:BW82"/>
    <mergeCell ref="BX82:CE82"/>
    <mergeCell ref="CF82:CM82"/>
    <mergeCell ref="A83:Q83"/>
    <mergeCell ref="R83:U84"/>
    <mergeCell ref="V83:AH84"/>
    <mergeCell ref="AI83:AQ84"/>
    <mergeCell ref="AR83:AY84"/>
    <mergeCell ref="AZ83:BG84"/>
    <mergeCell ref="BH81:BO81"/>
    <mergeCell ref="BP81:BW81"/>
    <mergeCell ref="BX81:CE81"/>
    <mergeCell ref="CF81:CM81"/>
    <mergeCell ref="A82:Q82"/>
    <mergeCell ref="R82:U82"/>
    <mergeCell ref="V82:AH82"/>
    <mergeCell ref="AI82:AQ82"/>
    <mergeCell ref="AR82:AY82"/>
    <mergeCell ref="AZ82:BG82"/>
    <mergeCell ref="BH80:BO80"/>
    <mergeCell ref="BP80:BW80"/>
    <mergeCell ref="BX80:CE80"/>
    <mergeCell ref="CF80:CM80"/>
    <mergeCell ref="A81:Q81"/>
    <mergeCell ref="R81:U81"/>
    <mergeCell ref="V81:AH81"/>
    <mergeCell ref="AI81:AQ81"/>
    <mergeCell ref="AR81:AY81"/>
    <mergeCell ref="AZ81:BG81"/>
    <mergeCell ref="BH79:BO79"/>
    <mergeCell ref="BP79:BW79"/>
    <mergeCell ref="BX79:CE79"/>
    <mergeCell ref="CF79:CM79"/>
    <mergeCell ref="A80:Q80"/>
    <mergeCell ref="R80:U80"/>
    <mergeCell ref="V80:AH80"/>
    <mergeCell ref="AI80:AQ80"/>
    <mergeCell ref="AR80:AY80"/>
    <mergeCell ref="AZ80:BG80"/>
    <mergeCell ref="BH78:BO78"/>
    <mergeCell ref="BP78:BW78"/>
    <mergeCell ref="BX78:CE78"/>
    <mergeCell ref="CF78:CM78"/>
    <mergeCell ref="A79:Q79"/>
    <mergeCell ref="R79:U79"/>
    <mergeCell ref="V79:AH79"/>
    <mergeCell ref="AI79:AQ79"/>
    <mergeCell ref="AR79:AY79"/>
    <mergeCell ref="AZ79:BG79"/>
    <mergeCell ref="BH77:BO77"/>
    <mergeCell ref="BP77:BW77"/>
    <mergeCell ref="BX77:CE77"/>
    <mergeCell ref="CF77:CM77"/>
    <mergeCell ref="A78:Q78"/>
    <mergeCell ref="R78:U78"/>
    <mergeCell ref="V78:AH78"/>
    <mergeCell ref="AI78:AQ78"/>
    <mergeCell ref="AR78:AY78"/>
    <mergeCell ref="AZ78:BG78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7:BG77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1:BO71"/>
    <mergeCell ref="BP71:BW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0:BO70"/>
    <mergeCell ref="BP70:BW70"/>
    <mergeCell ref="BX70:CE70"/>
    <mergeCell ref="CF70:CM70"/>
    <mergeCell ref="A71:Q71"/>
    <mergeCell ref="R71:U71"/>
    <mergeCell ref="V71:AH71"/>
    <mergeCell ref="AI71:AQ71"/>
    <mergeCell ref="AR71:AY71"/>
    <mergeCell ref="AZ71:BG71"/>
    <mergeCell ref="BH69:BO69"/>
    <mergeCell ref="BP69:BW69"/>
    <mergeCell ref="BX69:CE69"/>
    <mergeCell ref="CF69:CM69"/>
    <mergeCell ref="A70:Q70"/>
    <mergeCell ref="R70:U70"/>
    <mergeCell ref="V70:AH70"/>
    <mergeCell ref="AI70:AQ70"/>
    <mergeCell ref="AR70:AY70"/>
    <mergeCell ref="AZ70:BG70"/>
    <mergeCell ref="BH68:BO68"/>
    <mergeCell ref="BP68:BW68"/>
    <mergeCell ref="BX68:CE68"/>
    <mergeCell ref="CF68:CM68"/>
    <mergeCell ref="A69:Q69"/>
    <mergeCell ref="R69:U69"/>
    <mergeCell ref="V69:AH69"/>
    <mergeCell ref="AI69:AQ69"/>
    <mergeCell ref="AR69:AY69"/>
    <mergeCell ref="AZ69:BG69"/>
    <mergeCell ref="BH67:BO67"/>
    <mergeCell ref="BP67:BW67"/>
    <mergeCell ref="BX67:CE67"/>
    <mergeCell ref="CF67:CM67"/>
    <mergeCell ref="A68:Q68"/>
    <mergeCell ref="R68:U68"/>
    <mergeCell ref="V68:AH68"/>
    <mergeCell ref="AI68:AQ68"/>
    <mergeCell ref="AR68:AY68"/>
    <mergeCell ref="AZ68:BG68"/>
    <mergeCell ref="BH66:BO66"/>
    <mergeCell ref="BP66:BW66"/>
    <mergeCell ref="BX66:CE66"/>
    <mergeCell ref="CF66:CM66"/>
    <mergeCell ref="A67:Q67"/>
    <mergeCell ref="R67:U67"/>
    <mergeCell ref="V67:AH67"/>
    <mergeCell ref="AI67:AQ67"/>
    <mergeCell ref="AR67:AY67"/>
    <mergeCell ref="AZ67:BG67"/>
    <mergeCell ref="BH65:BO65"/>
    <mergeCell ref="BP65:BW65"/>
    <mergeCell ref="BX65:CE65"/>
    <mergeCell ref="CF65:CM65"/>
    <mergeCell ref="A66:Q66"/>
    <mergeCell ref="R66:U66"/>
    <mergeCell ref="V66:AH66"/>
    <mergeCell ref="AI66:AQ66"/>
    <mergeCell ref="AR66:AY66"/>
    <mergeCell ref="AZ66:BG66"/>
    <mergeCell ref="BH64:BO64"/>
    <mergeCell ref="BP64:BW64"/>
    <mergeCell ref="BX64:CE64"/>
    <mergeCell ref="CF64:CM64"/>
    <mergeCell ref="A65:Q65"/>
    <mergeCell ref="R65:U65"/>
    <mergeCell ref="V65:AH65"/>
    <mergeCell ref="AI65:AQ65"/>
    <mergeCell ref="AR65:AY65"/>
    <mergeCell ref="AZ65:BG65"/>
    <mergeCell ref="BH63:BO63"/>
    <mergeCell ref="BP63:BW63"/>
    <mergeCell ref="BX63:CE63"/>
    <mergeCell ref="CF63:CM63"/>
    <mergeCell ref="A64:Q64"/>
    <mergeCell ref="R64:U64"/>
    <mergeCell ref="V64:AH64"/>
    <mergeCell ref="AI64:AQ64"/>
    <mergeCell ref="AR64:AY64"/>
    <mergeCell ref="AZ64:BG64"/>
    <mergeCell ref="BH62:BO62"/>
    <mergeCell ref="BP62:BW62"/>
    <mergeCell ref="BX62:CE62"/>
    <mergeCell ref="CF62:CM62"/>
    <mergeCell ref="A63:Q63"/>
    <mergeCell ref="R63:U63"/>
    <mergeCell ref="V63:AH63"/>
    <mergeCell ref="AI63:AQ63"/>
    <mergeCell ref="AR63:AY63"/>
    <mergeCell ref="AZ63:BG63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2:BG62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 horizontalCentered="1"/>
  <pageMargins left="0.3937007874015748" right="0.1968503937007874" top="0.5905511811023623" bottom="0.1968503937007874" header="0.2755905511811024" footer="0.275590551181102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L86"/>
  <sheetViews>
    <sheetView zoomScale="90" zoomScaleNormal="90" zoomScaleSheetLayoutView="100" workbookViewId="0" topLeftCell="A1">
      <selection activeCell="BB4" sqref="BB4:BF4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6.625" style="1" customWidth="1"/>
    <col min="35" max="49" width="1.37890625" style="1" customWidth="1"/>
    <col min="50" max="50" width="1.75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177" t="s">
        <v>366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377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8.25" customHeight="1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275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275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1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34360644.39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32710749.39</v>
      </c>
      <c r="AS24" s="206"/>
      <c r="AT24" s="206"/>
      <c r="AU24" s="206"/>
      <c r="AV24" s="206"/>
      <c r="AW24" s="206"/>
      <c r="AX24" s="206"/>
      <c r="AY24" s="207"/>
      <c r="AZ24" s="205">
        <f>AZ30</f>
        <v>900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1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1648995</v>
      </c>
      <c r="BY24" s="206"/>
      <c r="BZ24" s="206"/>
      <c r="CA24" s="206"/>
      <c r="CB24" s="206"/>
      <c r="CC24" s="206"/>
      <c r="CD24" s="206"/>
      <c r="CE24" s="207"/>
      <c r="CF24" s="212"/>
      <c r="CG24" s="213"/>
      <c r="CH24" s="213"/>
      <c r="CI24" s="213"/>
      <c r="CJ24" s="213"/>
      <c r="CK24" s="213"/>
      <c r="CL24" s="213"/>
      <c r="CM24" s="214"/>
    </row>
    <row r="25" spans="1:91" s="9" customFormat="1" ht="13.5" thickBot="1">
      <c r="A25" s="218" t="s">
        <v>82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5"/>
      <c r="CG25" s="216"/>
      <c r="CH25" s="216"/>
      <c r="CI25" s="216"/>
      <c r="CJ25" s="216"/>
      <c r="CK25" s="216"/>
      <c r="CL25" s="216"/>
      <c r="CM25" s="217"/>
    </row>
    <row r="26" spans="1:91" s="9" customFormat="1" ht="12.75">
      <c r="A26" s="220" t="s">
        <v>83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222"/>
      <c r="T26" s="222"/>
      <c r="U26" s="223"/>
      <c r="V26" s="224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27"/>
      <c r="AJ26" s="228"/>
      <c r="AK26" s="228"/>
      <c r="AL26" s="228"/>
      <c r="AM26" s="228"/>
      <c r="AN26" s="228"/>
      <c r="AO26" s="228"/>
      <c r="AP26" s="228"/>
      <c r="AQ26" s="229"/>
      <c r="AR26" s="230" t="s">
        <v>81</v>
      </c>
      <c r="AS26" s="231"/>
      <c r="AT26" s="231"/>
      <c r="AU26" s="231"/>
      <c r="AV26" s="231"/>
      <c r="AW26" s="231"/>
      <c r="AX26" s="231"/>
      <c r="AY26" s="232"/>
      <c r="AZ26" s="230" t="s">
        <v>81</v>
      </c>
      <c r="BA26" s="231"/>
      <c r="BB26" s="231"/>
      <c r="BC26" s="231"/>
      <c r="BD26" s="231"/>
      <c r="BE26" s="231"/>
      <c r="BF26" s="231"/>
      <c r="BG26" s="232"/>
      <c r="BH26" s="230" t="s">
        <v>81</v>
      </c>
      <c r="BI26" s="231"/>
      <c r="BJ26" s="231"/>
      <c r="BK26" s="231"/>
      <c r="BL26" s="231"/>
      <c r="BM26" s="231"/>
      <c r="BN26" s="231"/>
      <c r="BO26" s="232"/>
      <c r="BP26" s="230" t="s">
        <v>81</v>
      </c>
      <c r="BQ26" s="231"/>
      <c r="BR26" s="231"/>
      <c r="BS26" s="231"/>
      <c r="BT26" s="231"/>
      <c r="BU26" s="231"/>
      <c r="BV26" s="231"/>
      <c r="BW26" s="232"/>
      <c r="BX26" s="227"/>
      <c r="BY26" s="228"/>
      <c r="BZ26" s="228"/>
      <c r="CA26" s="228"/>
      <c r="CB26" s="228"/>
      <c r="CC26" s="228"/>
      <c r="CD26" s="228"/>
      <c r="CE26" s="229"/>
      <c r="CF26" s="230" t="s">
        <v>81</v>
      </c>
      <c r="CG26" s="231"/>
      <c r="CH26" s="231"/>
      <c r="CI26" s="231"/>
      <c r="CJ26" s="231"/>
      <c r="CK26" s="231"/>
      <c r="CL26" s="231"/>
      <c r="CM26" s="233"/>
    </row>
    <row r="27" spans="1:91" s="9" customFormat="1" ht="12.75">
      <c r="A27" s="234" t="s">
        <v>85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 t="s">
        <v>84</v>
      </c>
      <c r="S27" s="236"/>
      <c r="T27" s="236"/>
      <c r="U27" s="237"/>
      <c r="V27" s="241" t="s">
        <v>352</v>
      </c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7"/>
      <c r="AI27" s="243">
        <f>AR27+BX27</f>
        <v>34359744.39</v>
      </c>
      <c r="AJ27" s="244"/>
      <c r="AK27" s="244"/>
      <c r="AL27" s="244"/>
      <c r="AM27" s="244"/>
      <c r="AN27" s="244"/>
      <c r="AO27" s="244"/>
      <c r="AP27" s="244"/>
      <c r="AQ27" s="245"/>
      <c r="AR27" s="243">
        <f>'Таб.2 м.б 2020'!AR27:AY28+'Таб.2 к.б  2020'!AR27:AY28</f>
        <v>32710749.39</v>
      </c>
      <c r="AS27" s="244"/>
      <c r="AT27" s="244"/>
      <c r="AU27" s="244"/>
      <c r="AV27" s="244"/>
      <c r="AW27" s="244"/>
      <c r="AX27" s="244"/>
      <c r="AY27" s="245"/>
      <c r="AZ27" s="249" t="s">
        <v>81</v>
      </c>
      <c r="BA27" s="250"/>
      <c r="BB27" s="250"/>
      <c r="BC27" s="250"/>
      <c r="BD27" s="250"/>
      <c r="BE27" s="250"/>
      <c r="BF27" s="250"/>
      <c r="BG27" s="251"/>
      <c r="BH27" s="249" t="s">
        <v>81</v>
      </c>
      <c r="BI27" s="250"/>
      <c r="BJ27" s="250"/>
      <c r="BK27" s="250"/>
      <c r="BL27" s="250"/>
      <c r="BM27" s="250"/>
      <c r="BN27" s="250"/>
      <c r="BO27" s="251"/>
      <c r="BP27" s="255"/>
      <c r="BQ27" s="256"/>
      <c r="BR27" s="256"/>
      <c r="BS27" s="256"/>
      <c r="BT27" s="256"/>
      <c r="BU27" s="256"/>
      <c r="BV27" s="256"/>
      <c r="BW27" s="257"/>
      <c r="BX27" s="243">
        <f>'Таб.2 м.б 2020'!BX27:CE28</f>
        <v>1648995</v>
      </c>
      <c r="BY27" s="244"/>
      <c r="BZ27" s="244"/>
      <c r="CA27" s="244"/>
      <c r="CB27" s="244"/>
      <c r="CC27" s="244"/>
      <c r="CD27" s="244"/>
      <c r="CE27" s="245"/>
      <c r="CF27" s="255"/>
      <c r="CG27" s="256"/>
      <c r="CH27" s="256"/>
      <c r="CI27" s="256"/>
      <c r="CJ27" s="256"/>
      <c r="CK27" s="256"/>
      <c r="CL27" s="256"/>
      <c r="CM27" s="261"/>
    </row>
    <row r="28" spans="1:91" s="9" customFormat="1" ht="12.75">
      <c r="A28" s="263" t="s">
        <v>87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38"/>
      <c r="S28" s="239"/>
      <c r="T28" s="239"/>
      <c r="U28" s="240"/>
      <c r="V28" s="242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  <c r="AI28" s="246"/>
      <c r="AJ28" s="247"/>
      <c r="AK28" s="247"/>
      <c r="AL28" s="247"/>
      <c r="AM28" s="247"/>
      <c r="AN28" s="247"/>
      <c r="AO28" s="247"/>
      <c r="AP28" s="247"/>
      <c r="AQ28" s="248"/>
      <c r="AR28" s="246"/>
      <c r="AS28" s="247"/>
      <c r="AT28" s="247"/>
      <c r="AU28" s="247"/>
      <c r="AV28" s="247"/>
      <c r="AW28" s="247"/>
      <c r="AX28" s="247"/>
      <c r="AY28" s="248"/>
      <c r="AZ28" s="252"/>
      <c r="BA28" s="253"/>
      <c r="BB28" s="253"/>
      <c r="BC28" s="253"/>
      <c r="BD28" s="253"/>
      <c r="BE28" s="253"/>
      <c r="BF28" s="253"/>
      <c r="BG28" s="254"/>
      <c r="BH28" s="252"/>
      <c r="BI28" s="253"/>
      <c r="BJ28" s="253"/>
      <c r="BK28" s="253"/>
      <c r="BL28" s="253"/>
      <c r="BM28" s="253"/>
      <c r="BN28" s="253"/>
      <c r="BO28" s="254"/>
      <c r="BP28" s="258"/>
      <c r="BQ28" s="259"/>
      <c r="BR28" s="259"/>
      <c r="BS28" s="259"/>
      <c r="BT28" s="259"/>
      <c r="BU28" s="259"/>
      <c r="BV28" s="259"/>
      <c r="BW28" s="260"/>
      <c r="BX28" s="246"/>
      <c r="BY28" s="247"/>
      <c r="BZ28" s="247"/>
      <c r="CA28" s="247"/>
      <c r="CB28" s="247"/>
      <c r="CC28" s="247"/>
      <c r="CD28" s="247"/>
      <c r="CE28" s="248"/>
      <c r="CF28" s="258"/>
      <c r="CG28" s="259"/>
      <c r="CH28" s="259"/>
      <c r="CI28" s="259"/>
      <c r="CJ28" s="259"/>
      <c r="CK28" s="259"/>
      <c r="CL28" s="259"/>
      <c r="CM28" s="262"/>
    </row>
    <row r="29" spans="1:91" s="9" customFormat="1" ht="12.75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R29" s="266"/>
      <c r="S29" s="267"/>
      <c r="T29" s="267"/>
      <c r="U29" s="268"/>
      <c r="V29" s="269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272"/>
      <c r="AJ29" s="273"/>
      <c r="AK29" s="273"/>
      <c r="AL29" s="273"/>
      <c r="AM29" s="273"/>
      <c r="AN29" s="273"/>
      <c r="AO29" s="273"/>
      <c r="AP29" s="273"/>
      <c r="AQ29" s="274"/>
      <c r="AR29" s="272"/>
      <c r="AS29" s="273"/>
      <c r="AT29" s="273"/>
      <c r="AU29" s="273"/>
      <c r="AV29" s="273"/>
      <c r="AW29" s="273"/>
      <c r="AX29" s="273"/>
      <c r="AY29" s="274"/>
      <c r="AZ29" s="272"/>
      <c r="BA29" s="273"/>
      <c r="BB29" s="273"/>
      <c r="BC29" s="273"/>
      <c r="BD29" s="273"/>
      <c r="BE29" s="273"/>
      <c r="BF29" s="273"/>
      <c r="BG29" s="274"/>
      <c r="BH29" s="272"/>
      <c r="BI29" s="273"/>
      <c r="BJ29" s="273"/>
      <c r="BK29" s="273"/>
      <c r="BL29" s="273"/>
      <c r="BM29" s="273"/>
      <c r="BN29" s="273"/>
      <c r="BO29" s="274"/>
      <c r="BP29" s="272"/>
      <c r="BQ29" s="273"/>
      <c r="BR29" s="273"/>
      <c r="BS29" s="273"/>
      <c r="BT29" s="273"/>
      <c r="BU29" s="273"/>
      <c r="BV29" s="273"/>
      <c r="BW29" s="274"/>
      <c r="BX29" s="272"/>
      <c r="BY29" s="273"/>
      <c r="BZ29" s="273"/>
      <c r="CA29" s="273"/>
      <c r="CB29" s="273"/>
      <c r="CC29" s="273"/>
      <c r="CD29" s="273"/>
      <c r="CE29" s="274"/>
      <c r="CF29" s="272"/>
      <c r="CG29" s="273"/>
      <c r="CH29" s="273"/>
      <c r="CI29" s="273"/>
      <c r="CJ29" s="273"/>
      <c r="CK29" s="273"/>
      <c r="CL29" s="273"/>
      <c r="CM29" s="275"/>
    </row>
    <row r="30" spans="1:91" s="9" customFormat="1" ht="12.75">
      <c r="A30" s="234" t="s">
        <v>89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 t="s">
        <v>86</v>
      </c>
      <c r="S30" s="236"/>
      <c r="T30" s="236"/>
      <c r="U30" s="237"/>
      <c r="V30" s="241" t="s">
        <v>370</v>
      </c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7"/>
      <c r="AI30" s="243">
        <f>AZ30+BH30</f>
        <v>900</v>
      </c>
      <c r="AJ30" s="250"/>
      <c r="AK30" s="250"/>
      <c r="AL30" s="250"/>
      <c r="AM30" s="250"/>
      <c r="AN30" s="250"/>
      <c r="AO30" s="250"/>
      <c r="AP30" s="250"/>
      <c r="AQ30" s="251"/>
      <c r="AR30" s="249">
        <f>'Таб.2 м.б'!AR30:AY31+'Таб.2 к.б '!AR30:AY31</f>
        <v>0</v>
      </c>
      <c r="AS30" s="250"/>
      <c r="AT30" s="250"/>
      <c r="AU30" s="250"/>
      <c r="AV30" s="250"/>
      <c r="AW30" s="250"/>
      <c r="AX30" s="250"/>
      <c r="AY30" s="251"/>
      <c r="AZ30" s="243">
        <f>'Таб.2 м.б 2020'!AZ30:BG31</f>
        <v>900</v>
      </c>
      <c r="BA30" s="244"/>
      <c r="BB30" s="244"/>
      <c r="BC30" s="244"/>
      <c r="BD30" s="244"/>
      <c r="BE30" s="244"/>
      <c r="BF30" s="244"/>
      <c r="BG30" s="245"/>
      <c r="BH30" s="243"/>
      <c r="BI30" s="244"/>
      <c r="BJ30" s="244"/>
      <c r="BK30" s="244"/>
      <c r="BL30" s="244"/>
      <c r="BM30" s="244"/>
      <c r="BN30" s="244"/>
      <c r="BO30" s="245"/>
      <c r="BP30" s="249" t="s">
        <v>81</v>
      </c>
      <c r="BQ30" s="250"/>
      <c r="BR30" s="250"/>
      <c r="BS30" s="250"/>
      <c r="BT30" s="250"/>
      <c r="BU30" s="250"/>
      <c r="BV30" s="250"/>
      <c r="BW30" s="251"/>
      <c r="BX30" s="249" t="s">
        <v>81</v>
      </c>
      <c r="BY30" s="250"/>
      <c r="BZ30" s="250"/>
      <c r="CA30" s="250"/>
      <c r="CB30" s="250"/>
      <c r="CC30" s="250"/>
      <c r="CD30" s="250"/>
      <c r="CE30" s="251"/>
      <c r="CF30" s="249" t="s">
        <v>81</v>
      </c>
      <c r="CG30" s="250"/>
      <c r="CH30" s="250"/>
      <c r="CI30" s="250"/>
      <c r="CJ30" s="250"/>
      <c r="CK30" s="250"/>
      <c r="CL30" s="250"/>
      <c r="CM30" s="276"/>
    </row>
    <row r="31" spans="1:91" s="9" customFormat="1" ht="12.75">
      <c r="A31" s="263" t="s">
        <v>90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78"/>
      <c r="R31" s="238"/>
      <c r="S31" s="239"/>
      <c r="T31" s="239"/>
      <c r="U31" s="240"/>
      <c r="V31" s="242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40"/>
      <c r="AI31" s="252"/>
      <c r="AJ31" s="253"/>
      <c r="AK31" s="253"/>
      <c r="AL31" s="253"/>
      <c r="AM31" s="253"/>
      <c r="AN31" s="253"/>
      <c r="AO31" s="253"/>
      <c r="AP31" s="253"/>
      <c r="AQ31" s="254"/>
      <c r="AR31" s="252"/>
      <c r="AS31" s="253"/>
      <c r="AT31" s="253"/>
      <c r="AU31" s="253"/>
      <c r="AV31" s="253"/>
      <c r="AW31" s="253"/>
      <c r="AX31" s="253"/>
      <c r="AY31" s="254"/>
      <c r="AZ31" s="246"/>
      <c r="BA31" s="247"/>
      <c r="BB31" s="247"/>
      <c r="BC31" s="247"/>
      <c r="BD31" s="247"/>
      <c r="BE31" s="247"/>
      <c r="BF31" s="247"/>
      <c r="BG31" s="248"/>
      <c r="BH31" s="246"/>
      <c r="BI31" s="247"/>
      <c r="BJ31" s="247"/>
      <c r="BK31" s="247"/>
      <c r="BL31" s="247"/>
      <c r="BM31" s="247"/>
      <c r="BN31" s="247"/>
      <c r="BO31" s="248"/>
      <c r="BP31" s="252"/>
      <c r="BQ31" s="253"/>
      <c r="BR31" s="253"/>
      <c r="BS31" s="253"/>
      <c r="BT31" s="253"/>
      <c r="BU31" s="253"/>
      <c r="BV31" s="253"/>
      <c r="BW31" s="254"/>
      <c r="BX31" s="252"/>
      <c r="BY31" s="253"/>
      <c r="BZ31" s="253"/>
      <c r="CA31" s="253"/>
      <c r="CB31" s="253"/>
      <c r="CC31" s="253"/>
      <c r="CD31" s="253"/>
      <c r="CE31" s="254"/>
      <c r="CF31" s="252"/>
      <c r="CG31" s="253"/>
      <c r="CH31" s="253"/>
      <c r="CI31" s="253"/>
      <c r="CJ31" s="253"/>
      <c r="CK31" s="253"/>
      <c r="CL31" s="253"/>
      <c r="CM31" s="277"/>
    </row>
    <row r="32" spans="1:91" s="9" customFormat="1" ht="13.5" thickBot="1">
      <c r="A32" s="263" t="s">
        <v>91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6" t="s">
        <v>88</v>
      </c>
      <c r="S32" s="267"/>
      <c r="T32" s="267"/>
      <c r="U32" s="268"/>
      <c r="V32" s="269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  <c r="AI32" s="272"/>
      <c r="AJ32" s="273"/>
      <c r="AK32" s="273"/>
      <c r="AL32" s="273"/>
      <c r="AM32" s="273"/>
      <c r="AN32" s="273"/>
      <c r="AO32" s="273"/>
      <c r="AP32" s="273"/>
      <c r="AQ32" s="274"/>
      <c r="AR32" s="279" t="s">
        <v>81</v>
      </c>
      <c r="AS32" s="280"/>
      <c r="AT32" s="280"/>
      <c r="AU32" s="280"/>
      <c r="AV32" s="280"/>
      <c r="AW32" s="280"/>
      <c r="AX32" s="280"/>
      <c r="AY32" s="281"/>
      <c r="AZ32" s="279" t="s">
        <v>81</v>
      </c>
      <c r="BA32" s="280"/>
      <c r="BB32" s="280"/>
      <c r="BC32" s="280"/>
      <c r="BD32" s="280"/>
      <c r="BE32" s="280"/>
      <c r="BF32" s="280"/>
      <c r="BG32" s="281"/>
      <c r="BH32" s="279" t="s">
        <v>81</v>
      </c>
      <c r="BI32" s="280"/>
      <c r="BJ32" s="280"/>
      <c r="BK32" s="280"/>
      <c r="BL32" s="280"/>
      <c r="BM32" s="280"/>
      <c r="BN32" s="280"/>
      <c r="BO32" s="281"/>
      <c r="BP32" s="279" t="s">
        <v>81</v>
      </c>
      <c r="BQ32" s="280"/>
      <c r="BR32" s="280"/>
      <c r="BS32" s="280"/>
      <c r="BT32" s="280"/>
      <c r="BU32" s="280"/>
      <c r="BV32" s="280"/>
      <c r="BW32" s="281"/>
      <c r="BX32" s="272"/>
      <c r="BY32" s="273"/>
      <c r="BZ32" s="273"/>
      <c r="CA32" s="273"/>
      <c r="CB32" s="273"/>
      <c r="CC32" s="273"/>
      <c r="CD32" s="273"/>
      <c r="CE32" s="274"/>
      <c r="CF32" s="272"/>
      <c r="CG32" s="273"/>
      <c r="CH32" s="273"/>
      <c r="CI32" s="273"/>
      <c r="CJ32" s="273"/>
      <c r="CK32" s="273"/>
      <c r="CL32" s="273"/>
      <c r="CM32" s="275"/>
    </row>
    <row r="33" spans="1:91" s="9" customFormat="1" ht="13.5" thickBot="1">
      <c r="A33" s="282" t="s">
        <v>92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4" t="s">
        <v>254</v>
      </c>
      <c r="S33" s="285"/>
      <c r="T33" s="285"/>
      <c r="U33" s="286"/>
      <c r="V33" s="287" t="s">
        <v>81</v>
      </c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6"/>
      <c r="AI33" s="288">
        <f>AI35+AI41+AI55+AI59+AI69</f>
        <v>34360644.38999999</v>
      </c>
      <c r="AJ33" s="289"/>
      <c r="AK33" s="289"/>
      <c r="AL33" s="289"/>
      <c r="AM33" s="289"/>
      <c r="AN33" s="289"/>
      <c r="AO33" s="289"/>
      <c r="AP33" s="289"/>
      <c r="AQ33" s="290"/>
      <c r="AR33" s="288">
        <f>AR35+AR41+AR55+AR59+AR69</f>
        <v>32710749.389999993</v>
      </c>
      <c r="AS33" s="289"/>
      <c r="AT33" s="289"/>
      <c r="AU33" s="289"/>
      <c r="AV33" s="289"/>
      <c r="AW33" s="289"/>
      <c r="AX33" s="289"/>
      <c r="AY33" s="290"/>
      <c r="AZ33" s="288">
        <f>AZ35+AZ41+AZ55+AZ59+AZ69</f>
        <v>900</v>
      </c>
      <c r="BA33" s="289"/>
      <c r="BB33" s="289"/>
      <c r="BC33" s="289"/>
      <c r="BD33" s="289"/>
      <c r="BE33" s="289"/>
      <c r="BF33" s="289"/>
      <c r="BG33" s="290"/>
      <c r="BH33" s="288">
        <f>BH35+BH41+BH55+BH59+BH69</f>
        <v>0</v>
      </c>
      <c r="BI33" s="289"/>
      <c r="BJ33" s="289"/>
      <c r="BK33" s="289"/>
      <c r="BL33" s="289"/>
      <c r="BM33" s="289"/>
      <c r="BN33" s="289"/>
      <c r="BO33" s="290"/>
      <c r="BP33" s="288">
        <f>BP35+BP41+BP55+BP59+BP69</f>
        <v>0</v>
      </c>
      <c r="BQ33" s="289"/>
      <c r="BR33" s="289"/>
      <c r="BS33" s="289"/>
      <c r="BT33" s="289"/>
      <c r="BU33" s="289"/>
      <c r="BV33" s="289"/>
      <c r="BW33" s="290"/>
      <c r="BX33" s="288">
        <f>BX35+BX41+BX55+BX59+BX69</f>
        <v>1648995</v>
      </c>
      <c r="BY33" s="289"/>
      <c r="BZ33" s="289"/>
      <c r="CA33" s="289"/>
      <c r="CB33" s="289"/>
      <c r="CC33" s="289"/>
      <c r="CD33" s="289"/>
      <c r="CE33" s="290"/>
      <c r="CF33" s="288">
        <f>CF35+CF41+CF55+CF59+CF69</f>
        <v>0</v>
      </c>
      <c r="CG33" s="289"/>
      <c r="CH33" s="289"/>
      <c r="CI33" s="289"/>
      <c r="CJ33" s="289"/>
      <c r="CK33" s="289"/>
      <c r="CL33" s="289"/>
      <c r="CM33" s="290"/>
    </row>
    <row r="34" spans="1:91" s="9" customFormat="1" ht="12.75">
      <c r="A34" s="291" t="s">
        <v>93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27"/>
      <c r="AJ34" s="228"/>
      <c r="AK34" s="228"/>
      <c r="AL34" s="228"/>
      <c r="AM34" s="228"/>
      <c r="AN34" s="228"/>
      <c r="AO34" s="228"/>
      <c r="AP34" s="228"/>
      <c r="AQ34" s="229"/>
      <c r="AR34" s="227"/>
      <c r="AS34" s="228"/>
      <c r="AT34" s="228"/>
      <c r="AU34" s="228"/>
      <c r="AV34" s="228"/>
      <c r="AW34" s="228"/>
      <c r="AX34" s="228"/>
      <c r="AY34" s="229"/>
      <c r="AZ34" s="227"/>
      <c r="BA34" s="228"/>
      <c r="BB34" s="228"/>
      <c r="BC34" s="228"/>
      <c r="BD34" s="228"/>
      <c r="BE34" s="228"/>
      <c r="BF34" s="228"/>
      <c r="BG34" s="229"/>
      <c r="BH34" s="227"/>
      <c r="BI34" s="228"/>
      <c r="BJ34" s="228"/>
      <c r="BK34" s="228"/>
      <c r="BL34" s="228"/>
      <c r="BM34" s="228"/>
      <c r="BN34" s="228"/>
      <c r="BO34" s="229"/>
      <c r="BP34" s="227"/>
      <c r="BQ34" s="228"/>
      <c r="BR34" s="228"/>
      <c r="BS34" s="228"/>
      <c r="BT34" s="228"/>
      <c r="BU34" s="228"/>
      <c r="BV34" s="228"/>
      <c r="BW34" s="229"/>
      <c r="BX34" s="227"/>
      <c r="BY34" s="228"/>
      <c r="BZ34" s="228"/>
      <c r="CA34" s="228"/>
      <c r="CB34" s="228"/>
      <c r="CC34" s="228"/>
      <c r="CD34" s="228"/>
      <c r="CE34" s="229"/>
      <c r="CF34" s="227"/>
      <c r="CG34" s="228"/>
      <c r="CH34" s="228"/>
      <c r="CI34" s="228"/>
      <c r="CJ34" s="228"/>
      <c r="CK34" s="228"/>
      <c r="CL34" s="228"/>
      <c r="CM34" s="292"/>
    </row>
    <row r="35" spans="1:91" s="9" customFormat="1" ht="36" customHeight="1">
      <c r="A35" s="293" t="s">
        <v>253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4"/>
      <c r="S35" s="295"/>
      <c r="T35" s="295"/>
      <c r="U35" s="296"/>
      <c r="V35" s="297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6"/>
      <c r="AI35" s="298">
        <f>AI37+AI38+AI39+AI40</f>
        <v>29714019.689999998</v>
      </c>
      <c r="AJ35" s="299"/>
      <c r="AK35" s="299"/>
      <c r="AL35" s="299"/>
      <c r="AM35" s="299"/>
      <c r="AN35" s="299"/>
      <c r="AO35" s="299"/>
      <c r="AP35" s="299"/>
      <c r="AQ35" s="300"/>
      <c r="AR35" s="298">
        <f>AR37+AR38+AR39+AR40</f>
        <v>29714019.689999998</v>
      </c>
      <c r="AS35" s="299"/>
      <c r="AT35" s="299"/>
      <c r="AU35" s="299"/>
      <c r="AV35" s="299"/>
      <c r="AW35" s="299"/>
      <c r="AX35" s="299"/>
      <c r="AY35" s="300"/>
      <c r="AZ35" s="298">
        <f>AZ37+AZ38+AZ39</f>
        <v>0</v>
      </c>
      <c r="BA35" s="299"/>
      <c r="BB35" s="299"/>
      <c r="BC35" s="299"/>
      <c r="BD35" s="299"/>
      <c r="BE35" s="299"/>
      <c r="BF35" s="299"/>
      <c r="BG35" s="300"/>
      <c r="BH35" s="298">
        <f>BH37+BH38+BH39</f>
        <v>0</v>
      </c>
      <c r="BI35" s="299"/>
      <c r="BJ35" s="299"/>
      <c r="BK35" s="299"/>
      <c r="BL35" s="299"/>
      <c r="BM35" s="299"/>
      <c r="BN35" s="299"/>
      <c r="BO35" s="300"/>
      <c r="BP35" s="298">
        <f>BP37+BP38+BP39</f>
        <v>0</v>
      </c>
      <c r="BQ35" s="299"/>
      <c r="BR35" s="299"/>
      <c r="BS35" s="299"/>
      <c r="BT35" s="299"/>
      <c r="BU35" s="299"/>
      <c r="BV35" s="299"/>
      <c r="BW35" s="300"/>
      <c r="BX35" s="298">
        <f>BX37+BX38+BX39+BX40</f>
        <v>0</v>
      </c>
      <c r="BY35" s="299"/>
      <c r="BZ35" s="299"/>
      <c r="CA35" s="299"/>
      <c r="CB35" s="299"/>
      <c r="CC35" s="299"/>
      <c r="CD35" s="299"/>
      <c r="CE35" s="300"/>
      <c r="CF35" s="298">
        <f>CF37+CF38+CF39</f>
        <v>0</v>
      </c>
      <c r="CG35" s="299"/>
      <c r="CH35" s="299"/>
      <c r="CI35" s="299"/>
      <c r="CJ35" s="299"/>
      <c r="CK35" s="299"/>
      <c r="CL35" s="299"/>
      <c r="CM35" s="300"/>
    </row>
    <row r="36" spans="1:91" s="9" customFormat="1" ht="12.75">
      <c r="A36" s="301" t="s">
        <v>65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235"/>
      <c r="S36" s="236"/>
      <c r="T36" s="236"/>
      <c r="U36" s="237"/>
      <c r="V36" s="241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7"/>
      <c r="AI36" s="243"/>
      <c r="AJ36" s="244"/>
      <c r="AK36" s="244"/>
      <c r="AL36" s="244"/>
      <c r="AM36" s="244"/>
      <c r="AN36" s="244"/>
      <c r="AO36" s="244"/>
      <c r="AP36" s="244"/>
      <c r="AQ36" s="245"/>
      <c r="AR36" s="243"/>
      <c r="AS36" s="244"/>
      <c r="AT36" s="244"/>
      <c r="AU36" s="244"/>
      <c r="AV36" s="244"/>
      <c r="AW36" s="244"/>
      <c r="AX36" s="244"/>
      <c r="AY36" s="245"/>
      <c r="AZ36" s="243"/>
      <c r="BA36" s="244"/>
      <c r="BB36" s="244"/>
      <c r="BC36" s="244"/>
      <c r="BD36" s="244"/>
      <c r="BE36" s="244"/>
      <c r="BF36" s="244"/>
      <c r="BG36" s="245"/>
      <c r="BH36" s="243"/>
      <c r="BI36" s="244"/>
      <c r="BJ36" s="244"/>
      <c r="BK36" s="244"/>
      <c r="BL36" s="244"/>
      <c r="BM36" s="244"/>
      <c r="BN36" s="244"/>
      <c r="BO36" s="245"/>
      <c r="BP36" s="243"/>
      <c r="BQ36" s="244"/>
      <c r="BR36" s="244"/>
      <c r="BS36" s="244"/>
      <c r="BT36" s="244"/>
      <c r="BU36" s="244"/>
      <c r="BV36" s="244"/>
      <c r="BW36" s="245"/>
      <c r="BX36" s="243"/>
      <c r="BY36" s="244"/>
      <c r="BZ36" s="244"/>
      <c r="CA36" s="244"/>
      <c r="CB36" s="244"/>
      <c r="CC36" s="244"/>
      <c r="CD36" s="244"/>
      <c r="CE36" s="245"/>
      <c r="CF36" s="243"/>
      <c r="CG36" s="244"/>
      <c r="CH36" s="244"/>
      <c r="CI36" s="244"/>
      <c r="CJ36" s="244"/>
      <c r="CK36" s="244"/>
      <c r="CL36" s="244"/>
      <c r="CM36" s="302"/>
    </row>
    <row r="37" spans="1:91" s="9" customFormat="1" ht="12.75">
      <c r="A37" s="303" t="s">
        <v>240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235" t="s">
        <v>255</v>
      </c>
      <c r="S37" s="236"/>
      <c r="T37" s="236"/>
      <c r="U37" s="237"/>
      <c r="V37" s="241" t="s">
        <v>94</v>
      </c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7"/>
      <c r="AI37" s="243">
        <f>AR37+AZ37+BH37+BP37+BX37+CF37</f>
        <v>22902663.259999998</v>
      </c>
      <c r="AJ37" s="244"/>
      <c r="AK37" s="244"/>
      <c r="AL37" s="244"/>
      <c r="AM37" s="244"/>
      <c r="AN37" s="244"/>
      <c r="AO37" s="244"/>
      <c r="AP37" s="244"/>
      <c r="AQ37" s="245"/>
      <c r="AR37" s="243">
        <f>'Таб.2 м.б 2020'!AR37:AY37+'Таб.2 к.б  2020'!AR37:AY37</f>
        <v>22902663.259999998</v>
      </c>
      <c r="AS37" s="244"/>
      <c r="AT37" s="244"/>
      <c r="AU37" s="244"/>
      <c r="AV37" s="244"/>
      <c r="AW37" s="244"/>
      <c r="AX37" s="244"/>
      <c r="AY37" s="245"/>
      <c r="AZ37" s="243"/>
      <c r="BA37" s="244"/>
      <c r="BB37" s="244"/>
      <c r="BC37" s="244"/>
      <c r="BD37" s="244"/>
      <c r="BE37" s="244"/>
      <c r="BF37" s="244"/>
      <c r="BG37" s="245"/>
      <c r="BH37" s="243"/>
      <c r="BI37" s="244"/>
      <c r="BJ37" s="244"/>
      <c r="BK37" s="244"/>
      <c r="BL37" s="244"/>
      <c r="BM37" s="244"/>
      <c r="BN37" s="244"/>
      <c r="BO37" s="245"/>
      <c r="BP37" s="243"/>
      <c r="BQ37" s="244"/>
      <c r="BR37" s="244"/>
      <c r="BS37" s="244"/>
      <c r="BT37" s="244"/>
      <c r="BU37" s="244"/>
      <c r="BV37" s="244"/>
      <c r="BW37" s="245"/>
      <c r="BX37" s="243"/>
      <c r="BY37" s="244"/>
      <c r="BZ37" s="244"/>
      <c r="CA37" s="244"/>
      <c r="CB37" s="244"/>
      <c r="CC37" s="244"/>
      <c r="CD37" s="244"/>
      <c r="CE37" s="245"/>
      <c r="CF37" s="243"/>
      <c r="CG37" s="244"/>
      <c r="CH37" s="244"/>
      <c r="CI37" s="244"/>
      <c r="CJ37" s="244"/>
      <c r="CK37" s="244"/>
      <c r="CL37" s="244"/>
      <c r="CM37" s="302"/>
    </row>
    <row r="38" spans="1:91" s="9" customFormat="1" ht="12.75">
      <c r="A38" s="303" t="s">
        <v>241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235" t="s">
        <v>256</v>
      </c>
      <c r="S38" s="236"/>
      <c r="T38" s="236"/>
      <c r="U38" s="237"/>
      <c r="V38" s="241" t="s">
        <v>257</v>
      </c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7"/>
      <c r="AI38" s="243">
        <f>AR38+AZ38+BH38+BP38+BX38+CF38</f>
        <v>0</v>
      </c>
      <c r="AJ38" s="244"/>
      <c r="AK38" s="244"/>
      <c r="AL38" s="244"/>
      <c r="AM38" s="244"/>
      <c r="AN38" s="244"/>
      <c r="AO38" s="244"/>
      <c r="AP38" s="244"/>
      <c r="AQ38" s="245"/>
      <c r="AR38" s="243">
        <f>'Таб.2 м.б'!AR38:AY38+'Таб.2 к.б '!AR38:AY38</f>
        <v>0</v>
      </c>
      <c r="AS38" s="244"/>
      <c r="AT38" s="244"/>
      <c r="AU38" s="244"/>
      <c r="AV38" s="244"/>
      <c r="AW38" s="244"/>
      <c r="AX38" s="244"/>
      <c r="AY38" s="245"/>
      <c r="AZ38" s="243">
        <f>'Таб.2 м.б 2020'!AZ38:BG38</f>
        <v>0</v>
      </c>
      <c r="BA38" s="244"/>
      <c r="BB38" s="244"/>
      <c r="BC38" s="244"/>
      <c r="BD38" s="244"/>
      <c r="BE38" s="244"/>
      <c r="BF38" s="244"/>
      <c r="BG38" s="245"/>
      <c r="BH38" s="243"/>
      <c r="BI38" s="244"/>
      <c r="BJ38" s="244"/>
      <c r="BK38" s="244"/>
      <c r="BL38" s="244"/>
      <c r="BM38" s="244"/>
      <c r="BN38" s="244"/>
      <c r="BO38" s="245"/>
      <c r="BP38" s="243"/>
      <c r="BQ38" s="244"/>
      <c r="BR38" s="244"/>
      <c r="BS38" s="244"/>
      <c r="BT38" s="244"/>
      <c r="BU38" s="244"/>
      <c r="BV38" s="244"/>
      <c r="BW38" s="245"/>
      <c r="BX38" s="243"/>
      <c r="BY38" s="244"/>
      <c r="BZ38" s="244"/>
      <c r="CA38" s="244"/>
      <c r="CB38" s="244"/>
      <c r="CC38" s="244"/>
      <c r="CD38" s="244"/>
      <c r="CE38" s="245"/>
      <c r="CF38" s="243"/>
      <c r="CG38" s="244"/>
      <c r="CH38" s="244"/>
      <c r="CI38" s="244"/>
      <c r="CJ38" s="244"/>
      <c r="CK38" s="244"/>
      <c r="CL38" s="244"/>
      <c r="CM38" s="302"/>
    </row>
    <row r="39" spans="1:91" s="9" customFormat="1" ht="24.75" customHeight="1">
      <c r="A39" s="304" t="s">
        <v>242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5" t="s">
        <v>258</v>
      </c>
      <c r="S39" s="305"/>
      <c r="T39" s="305"/>
      <c r="U39" s="305"/>
      <c r="V39" s="305" t="s">
        <v>259</v>
      </c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243">
        <f>AR39+AZ39+BH39+BP39+BX39+CF39</f>
        <v>6811356.43</v>
      </c>
      <c r="AJ39" s="244"/>
      <c r="AK39" s="244"/>
      <c r="AL39" s="244"/>
      <c r="AM39" s="244"/>
      <c r="AN39" s="244"/>
      <c r="AO39" s="244"/>
      <c r="AP39" s="244"/>
      <c r="AQ39" s="245"/>
      <c r="AR39" s="306">
        <f>'Таб.2 м.б 2020'!AR39:AY39+'Таб.2 к.б  2020'!AR39:AY39</f>
        <v>6811356.43</v>
      </c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</row>
    <row r="40" spans="1:91" s="9" customFormat="1" ht="27.75" customHeight="1">
      <c r="A40" s="304" t="s">
        <v>323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5" t="s">
        <v>256</v>
      </c>
      <c r="S40" s="305"/>
      <c r="T40" s="305"/>
      <c r="U40" s="305"/>
      <c r="V40" s="305" t="s">
        <v>322</v>
      </c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243">
        <f>AR40+AZ40+BH40+BP40+BX40+CF40</f>
        <v>0</v>
      </c>
      <c r="AJ40" s="244"/>
      <c r="AK40" s="244"/>
      <c r="AL40" s="244"/>
      <c r="AM40" s="244"/>
      <c r="AN40" s="244"/>
      <c r="AO40" s="244"/>
      <c r="AP40" s="244"/>
      <c r="AQ40" s="245"/>
      <c r="AR40" s="306">
        <f>'Таб.2 м.б 2020'!AR40:AY40+'Таб.2 к.б  2020'!AR40:AY40</f>
        <v>0</v>
      </c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</row>
    <row r="41" spans="1:91" s="9" customFormat="1" ht="12.75">
      <c r="A41" s="307" t="s">
        <v>243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294"/>
      <c r="S41" s="295"/>
      <c r="T41" s="295"/>
      <c r="U41" s="296"/>
      <c r="V41" s="297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6"/>
      <c r="AI41" s="308">
        <f>AI43+AI44+AI46+AI49+AI51+AI45+AI48+AI50+AI47+AI53+AI52+AI54</f>
        <v>2103966.83</v>
      </c>
      <c r="AJ41" s="308"/>
      <c r="AK41" s="308"/>
      <c r="AL41" s="308"/>
      <c r="AM41" s="308"/>
      <c r="AN41" s="308"/>
      <c r="AO41" s="308"/>
      <c r="AP41" s="308"/>
      <c r="AQ41" s="308"/>
      <c r="AR41" s="298">
        <f>AR43+AR44+AR46+AR49+AR51+AR45+AR48+AR50+AR54</f>
        <v>2103966.83</v>
      </c>
      <c r="AS41" s="299"/>
      <c r="AT41" s="299"/>
      <c r="AU41" s="299"/>
      <c r="AV41" s="299"/>
      <c r="AW41" s="299"/>
      <c r="AX41" s="299"/>
      <c r="AY41" s="300"/>
      <c r="AZ41" s="298">
        <f>AZ43+AZ44+AZ46+AZ49+AZ51+AZ45+AZ48+AZ50</f>
        <v>0</v>
      </c>
      <c r="BA41" s="299"/>
      <c r="BB41" s="299"/>
      <c r="BC41" s="299"/>
      <c r="BD41" s="299"/>
      <c r="BE41" s="299"/>
      <c r="BF41" s="299"/>
      <c r="BG41" s="300"/>
      <c r="BH41" s="298">
        <f>BH43+BH44+BH46+BH49+BH51+BH45+BH48+BH50</f>
        <v>0</v>
      </c>
      <c r="BI41" s="299"/>
      <c r="BJ41" s="299"/>
      <c r="BK41" s="299"/>
      <c r="BL41" s="299"/>
      <c r="BM41" s="299"/>
      <c r="BN41" s="299"/>
      <c r="BO41" s="300"/>
      <c r="BP41" s="298">
        <f>BP43+BP44+BP46+BP49+BP51+BP45+BP48+BP50</f>
        <v>0</v>
      </c>
      <c r="BQ41" s="299"/>
      <c r="BR41" s="299"/>
      <c r="BS41" s="299"/>
      <c r="BT41" s="299"/>
      <c r="BU41" s="299"/>
      <c r="BV41" s="299"/>
      <c r="BW41" s="300"/>
      <c r="BX41" s="298">
        <f>BX43+BX44+BX46+BX49+BX51+BX45+BX48+BX50</f>
        <v>0</v>
      </c>
      <c r="BY41" s="299"/>
      <c r="BZ41" s="299"/>
      <c r="CA41" s="299"/>
      <c r="CB41" s="299"/>
      <c r="CC41" s="299"/>
      <c r="CD41" s="299"/>
      <c r="CE41" s="300"/>
      <c r="CF41" s="298">
        <f>CF43+CF44+CF46+CF49+CF51+CF45+CF48+CF50</f>
        <v>0</v>
      </c>
      <c r="CG41" s="299"/>
      <c r="CH41" s="299"/>
      <c r="CI41" s="299"/>
      <c r="CJ41" s="299"/>
      <c r="CK41" s="299"/>
      <c r="CL41" s="299"/>
      <c r="CM41" s="300"/>
    </row>
    <row r="42" spans="1:91" s="9" customFormat="1" ht="12.75">
      <c r="A42" s="264" t="s">
        <v>65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6"/>
      <c r="S42" s="267"/>
      <c r="T42" s="267"/>
      <c r="U42" s="268"/>
      <c r="V42" s="269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1"/>
      <c r="AI42" s="309"/>
      <c r="AJ42" s="310"/>
      <c r="AK42" s="310"/>
      <c r="AL42" s="310"/>
      <c r="AM42" s="310"/>
      <c r="AN42" s="310"/>
      <c r="AO42" s="310"/>
      <c r="AP42" s="310"/>
      <c r="AQ42" s="311"/>
      <c r="AR42" s="309"/>
      <c r="AS42" s="310"/>
      <c r="AT42" s="310"/>
      <c r="AU42" s="310"/>
      <c r="AV42" s="310"/>
      <c r="AW42" s="310"/>
      <c r="AX42" s="310"/>
      <c r="AY42" s="311"/>
      <c r="AZ42" s="309"/>
      <c r="BA42" s="310"/>
      <c r="BB42" s="310"/>
      <c r="BC42" s="310"/>
      <c r="BD42" s="310"/>
      <c r="BE42" s="310"/>
      <c r="BF42" s="310"/>
      <c r="BG42" s="311"/>
      <c r="BH42" s="309"/>
      <c r="BI42" s="310"/>
      <c r="BJ42" s="310"/>
      <c r="BK42" s="310"/>
      <c r="BL42" s="310"/>
      <c r="BM42" s="310"/>
      <c r="BN42" s="310"/>
      <c r="BO42" s="311"/>
      <c r="BP42" s="309"/>
      <c r="BQ42" s="310"/>
      <c r="BR42" s="310"/>
      <c r="BS42" s="310"/>
      <c r="BT42" s="310"/>
      <c r="BU42" s="310"/>
      <c r="BV42" s="310"/>
      <c r="BW42" s="311"/>
      <c r="BX42" s="309"/>
      <c r="BY42" s="310"/>
      <c r="BZ42" s="310"/>
      <c r="CA42" s="310"/>
      <c r="CB42" s="310"/>
      <c r="CC42" s="310"/>
      <c r="CD42" s="310"/>
      <c r="CE42" s="311"/>
      <c r="CF42" s="309"/>
      <c r="CG42" s="310"/>
      <c r="CH42" s="310"/>
      <c r="CI42" s="310"/>
      <c r="CJ42" s="310"/>
      <c r="CK42" s="310"/>
      <c r="CL42" s="310"/>
      <c r="CM42" s="312"/>
    </row>
    <row r="43" spans="1:91" s="9" customFormat="1" ht="12.75">
      <c r="A43" s="303" t="s">
        <v>244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235" t="s">
        <v>260</v>
      </c>
      <c r="S43" s="236"/>
      <c r="T43" s="236"/>
      <c r="U43" s="237"/>
      <c r="V43" s="241" t="s">
        <v>261</v>
      </c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7"/>
      <c r="AI43" s="243">
        <f>AR43+AZ43+BH43+BP43+BX43+CF43</f>
        <v>11400</v>
      </c>
      <c r="AJ43" s="244"/>
      <c r="AK43" s="244"/>
      <c r="AL43" s="244"/>
      <c r="AM43" s="244"/>
      <c r="AN43" s="244"/>
      <c r="AO43" s="244"/>
      <c r="AP43" s="244"/>
      <c r="AQ43" s="245"/>
      <c r="AR43" s="243">
        <f>'Таб.2 м.б 2020'!AR43:AY43+'Таб.2 к.б  2020'!AR43:AY43</f>
        <v>11400</v>
      </c>
      <c r="AS43" s="244"/>
      <c r="AT43" s="244"/>
      <c r="AU43" s="244"/>
      <c r="AV43" s="244"/>
      <c r="AW43" s="244"/>
      <c r="AX43" s="244"/>
      <c r="AY43" s="245"/>
      <c r="AZ43" s="243"/>
      <c r="BA43" s="244"/>
      <c r="BB43" s="244"/>
      <c r="BC43" s="244"/>
      <c r="BD43" s="244"/>
      <c r="BE43" s="244"/>
      <c r="BF43" s="244"/>
      <c r="BG43" s="245"/>
      <c r="BH43" s="243"/>
      <c r="BI43" s="244"/>
      <c r="BJ43" s="244"/>
      <c r="BK43" s="244"/>
      <c r="BL43" s="244"/>
      <c r="BM43" s="244"/>
      <c r="BN43" s="244"/>
      <c r="BO43" s="245"/>
      <c r="BP43" s="243"/>
      <c r="BQ43" s="244"/>
      <c r="BR43" s="244"/>
      <c r="BS43" s="244"/>
      <c r="BT43" s="244"/>
      <c r="BU43" s="244"/>
      <c r="BV43" s="244"/>
      <c r="BW43" s="245"/>
      <c r="BX43" s="243"/>
      <c r="BY43" s="244"/>
      <c r="BZ43" s="244"/>
      <c r="CA43" s="244"/>
      <c r="CB43" s="244"/>
      <c r="CC43" s="244"/>
      <c r="CD43" s="244"/>
      <c r="CE43" s="245"/>
      <c r="CF43" s="243"/>
      <c r="CG43" s="244"/>
      <c r="CH43" s="244"/>
      <c r="CI43" s="244"/>
      <c r="CJ43" s="244"/>
      <c r="CK43" s="244"/>
      <c r="CL43" s="244"/>
      <c r="CM43" s="302"/>
    </row>
    <row r="44" spans="1:91" s="9" customFormat="1" ht="15" customHeight="1">
      <c r="A44" s="304" t="s">
        <v>245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235" t="s">
        <v>256</v>
      </c>
      <c r="S44" s="236"/>
      <c r="T44" s="236"/>
      <c r="U44" s="237"/>
      <c r="V44" s="305" t="s">
        <v>262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243">
        <f aca="true" t="shared" si="0" ref="AI44:AI58">AR44+AZ44+BH44+BP44+BX44+CF44</f>
        <v>0</v>
      </c>
      <c r="AJ44" s="244"/>
      <c r="AK44" s="244"/>
      <c r="AL44" s="244"/>
      <c r="AM44" s="244"/>
      <c r="AN44" s="244"/>
      <c r="AO44" s="244"/>
      <c r="AP44" s="244"/>
      <c r="AQ44" s="245"/>
      <c r="AR44" s="306">
        <f>'Таб.2 м.б 2020'!AR44:AY44+'Таб.2 к.б  2020'!AR44:AY44</f>
        <v>0</v>
      </c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</row>
    <row r="45" spans="1:91" s="9" customFormat="1" ht="15" customHeight="1">
      <c r="A45" s="304" t="s">
        <v>245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235" t="s">
        <v>260</v>
      </c>
      <c r="S45" s="236"/>
      <c r="T45" s="236"/>
      <c r="U45" s="237"/>
      <c r="V45" s="305" t="s">
        <v>262</v>
      </c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243">
        <f>AR45+AZ45+BH45+BP45+BX45+CF45</f>
        <v>39004</v>
      </c>
      <c r="AJ45" s="244"/>
      <c r="AK45" s="244"/>
      <c r="AL45" s="244"/>
      <c r="AM45" s="244"/>
      <c r="AN45" s="244"/>
      <c r="AO45" s="244"/>
      <c r="AP45" s="244"/>
      <c r="AQ45" s="245"/>
      <c r="AR45" s="306">
        <f>'Таб.2 м.б 2020'!AR45:AY45+'Таб.2 к.б  2020'!AR45:AY45</f>
        <v>39004</v>
      </c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</row>
    <row r="46" spans="1:91" s="9" customFormat="1" ht="12.75">
      <c r="A46" s="313" t="s">
        <v>246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5" t="s">
        <v>260</v>
      </c>
      <c r="S46" s="236"/>
      <c r="T46" s="236"/>
      <c r="U46" s="237"/>
      <c r="V46" s="305" t="s">
        <v>263</v>
      </c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243">
        <f>AR46+AZ46+BH46+BP46+BX46+CF46</f>
        <v>864706.28</v>
      </c>
      <c r="AJ46" s="244"/>
      <c r="AK46" s="244"/>
      <c r="AL46" s="244"/>
      <c r="AM46" s="244"/>
      <c r="AN46" s="244"/>
      <c r="AO46" s="244"/>
      <c r="AP46" s="244"/>
      <c r="AQ46" s="245"/>
      <c r="AR46" s="306">
        <f>'Таб.2 м.б 2020'!AR46:AY46+'Таб.2 к.б  2020'!AR46:AY46</f>
        <v>864706.28</v>
      </c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</row>
    <row r="47" spans="1:91" s="9" customFormat="1" ht="22.5" customHeight="1">
      <c r="A47" s="304" t="s">
        <v>324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235" t="s">
        <v>260</v>
      </c>
      <c r="S47" s="236"/>
      <c r="T47" s="236"/>
      <c r="U47" s="237"/>
      <c r="V47" s="305" t="s">
        <v>325</v>
      </c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243">
        <f t="shared" si="0"/>
        <v>0</v>
      </c>
      <c r="AJ47" s="244"/>
      <c r="AK47" s="244"/>
      <c r="AL47" s="244"/>
      <c r="AM47" s="244"/>
      <c r="AN47" s="244"/>
      <c r="AO47" s="244"/>
      <c r="AP47" s="244"/>
      <c r="AQ47" s="245"/>
      <c r="AR47" s="306">
        <f>'Таб.2 м.б 2020'!AR47:AY47+'Таб.2 к.б  2020'!AR47:AY47</f>
        <v>0</v>
      </c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</row>
    <row r="48" spans="1:91" s="9" customFormat="1" ht="25.5" customHeight="1">
      <c r="A48" s="304" t="s">
        <v>247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235" t="s">
        <v>273</v>
      </c>
      <c r="S48" s="236"/>
      <c r="T48" s="236"/>
      <c r="U48" s="237"/>
      <c r="V48" s="305" t="s">
        <v>264</v>
      </c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243">
        <f>AR48+AZ48+BH48+BP48+BX48+CF48</f>
        <v>0</v>
      </c>
      <c r="AJ48" s="244"/>
      <c r="AK48" s="244"/>
      <c r="AL48" s="244"/>
      <c r="AM48" s="244"/>
      <c r="AN48" s="244"/>
      <c r="AO48" s="244"/>
      <c r="AP48" s="244"/>
      <c r="AQ48" s="245"/>
      <c r="AR48" s="306">
        <f>'Таб.2 м.б 2020'!AR48:AY48+'Таб.2 к.б  2020'!AR48:AY48</f>
        <v>0</v>
      </c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</row>
    <row r="49" spans="1:91" s="9" customFormat="1" ht="25.5" customHeight="1">
      <c r="A49" s="304" t="s">
        <v>247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235" t="s">
        <v>260</v>
      </c>
      <c r="S49" s="236"/>
      <c r="T49" s="236"/>
      <c r="U49" s="237"/>
      <c r="V49" s="305" t="s">
        <v>264</v>
      </c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243">
        <f t="shared" si="0"/>
        <v>89772.04</v>
      </c>
      <c r="AJ49" s="244"/>
      <c r="AK49" s="244"/>
      <c r="AL49" s="244"/>
      <c r="AM49" s="244"/>
      <c r="AN49" s="244"/>
      <c r="AO49" s="244"/>
      <c r="AP49" s="244"/>
      <c r="AQ49" s="245"/>
      <c r="AR49" s="306">
        <f>'Таб.2 м.б 2020'!AR49:AY49+'Таб.2 к.б  2020'!AR49:AY49</f>
        <v>89772.04</v>
      </c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</row>
    <row r="50" spans="1:91" s="9" customFormat="1" ht="15" customHeight="1">
      <c r="A50" s="304" t="s">
        <v>248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235" t="s">
        <v>273</v>
      </c>
      <c r="S50" s="236"/>
      <c r="T50" s="236"/>
      <c r="U50" s="237"/>
      <c r="V50" s="305" t="s">
        <v>265</v>
      </c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243">
        <f t="shared" si="0"/>
        <v>0</v>
      </c>
      <c r="AJ50" s="244"/>
      <c r="AK50" s="244"/>
      <c r="AL50" s="244"/>
      <c r="AM50" s="244"/>
      <c r="AN50" s="244"/>
      <c r="AO50" s="244"/>
      <c r="AP50" s="244"/>
      <c r="AQ50" s="245"/>
      <c r="AR50" s="306">
        <f>'Таб.2 м.б 2020'!AR50:AY50+'Таб.2 к.б  2020'!AR50:AY50</f>
        <v>0</v>
      </c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</row>
    <row r="51" spans="1:91" s="9" customFormat="1" ht="15" customHeight="1">
      <c r="A51" s="304" t="s">
        <v>248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235" t="s">
        <v>260</v>
      </c>
      <c r="S51" s="236"/>
      <c r="T51" s="236"/>
      <c r="U51" s="237"/>
      <c r="V51" s="305" t="s">
        <v>265</v>
      </c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243">
        <f t="shared" si="0"/>
        <v>1063517.11</v>
      </c>
      <c r="AJ51" s="244"/>
      <c r="AK51" s="244"/>
      <c r="AL51" s="244"/>
      <c r="AM51" s="244"/>
      <c r="AN51" s="244"/>
      <c r="AO51" s="244"/>
      <c r="AP51" s="244"/>
      <c r="AQ51" s="245"/>
      <c r="AR51" s="306">
        <f>'Таб.2 м.б 2020'!AR51:AY51+'Таб.2 к.б  2020'!AR51:AY51</f>
        <v>1063517.11</v>
      </c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</row>
    <row r="52" spans="1:91" s="9" customFormat="1" ht="15" customHeight="1">
      <c r="A52" s="314" t="s">
        <v>326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235" t="s">
        <v>260</v>
      </c>
      <c r="S52" s="236"/>
      <c r="T52" s="236"/>
      <c r="U52" s="237"/>
      <c r="V52" s="305" t="s">
        <v>327</v>
      </c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243">
        <f t="shared" si="0"/>
        <v>0</v>
      </c>
      <c r="AJ52" s="244"/>
      <c r="AK52" s="244"/>
      <c r="AL52" s="244"/>
      <c r="AM52" s="244"/>
      <c r="AN52" s="244"/>
      <c r="AO52" s="244"/>
      <c r="AP52" s="244"/>
      <c r="AQ52" s="245"/>
      <c r="AR52" s="306">
        <f>'Таб.2 м.б 2020'!AR52:AY52+'Таб.2 к.б  2020'!AR52:AY52</f>
        <v>0</v>
      </c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</row>
    <row r="53" spans="1:91" s="9" customFormat="1" ht="28.5" customHeight="1">
      <c r="A53" s="314" t="s">
        <v>328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235" t="s">
        <v>273</v>
      </c>
      <c r="S53" s="236"/>
      <c r="T53" s="236"/>
      <c r="U53" s="237"/>
      <c r="V53" s="305" t="s">
        <v>320</v>
      </c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243">
        <f t="shared" si="0"/>
        <v>0</v>
      </c>
      <c r="AJ53" s="244"/>
      <c r="AK53" s="244"/>
      <c r="AL53" s="244"/>
      <c r="AM53" s="244"/>
      <c r="AN53" s="244"/>
      <c r="AO53" s="244"/>
      <c r="AP53" s="244"/>
      <c r="AQ53" s="245"/>
      <c r="AR53" s="306">
        <f>'Таб.2 м.б 2020'!AR53:AY53+'Таб.2 к.б  2020'!AR53:AY53</f>
        <v>0</v>
      </c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</row>
    <row r="54" spans="1:91" s="9" customFormat="1" ht="29.25" customHeight="1">
      <c r="A54" s="314" t="s">
        <v>328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235" t="s">
        <v>260</v>
      </c>
      <c r="S54" s="236"/>
      <c r="T54" s="236"/>
      <c r="U54" s="237"/>
      <c r="V54" s="305" t="s">
        <v>320</v>
      </c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243">
        <f t="shared" si="0"/>
        <v>35567.4</v>
      </c>
      <c r="AJ54" s="244"/>
      <c r="AK54" s="244"/>
      <c r="AL54" s="244"/>
      <c r="AM54" s="244"/>
      <c r="AN54" s="244"/>
      <c r="AO54" s="244"/>
      <c r="AP54" s="244"/>
      <c r="AQ54" s="245"/>
      <c r="AR54" s="306">
        <f>'Таб.2 м.б 2020'!AR54:AY54+'Таб.2 к.б  2020'!AR54:AY54</f>
        <v>35567.4</v>
      </c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</row>
    <row r="55" spans="1:91" s="9" customFormat="1" ht="27.75" customHeight="1">
      <c r="A55" s="314" t="s">
        <v>329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6"/>
      <c r="S55" s="316"/>
      <c r="T55" s="316"/>
      <c r="U55" s="316"/>
      <c r="V55" s="316" t="s">
        <v>330</v>
      </c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7">
        <f>AR55+AZ55+BH55+BP55+BX55+CF55</f>
        <v>113796.83</v>
      </c>
      <c r="AJ55" s="317"/>
      <c r="AK55" s="317"/>
      <c r="AL55" s="317"/>
      <c r="AM55" s="317"/>
      <c r="AN55" s="317"/>
      <c r="AO55" s="317"/>
      <c r="AP55" s="317"/>
      <c r="AQ55" s="317"/>
      <c r="AR55" s="317">
        <f>AR56+AR58+AR57</f>
        <v>112896.83</v>
      </c>
      <c r="AS55" s="317"/>
      <c r="AT55" s="317"/>
      <c r="AU55" s="317"/>
      <c r="AV55" s="317"/>
      <c r="AW55" s="317"/>
      <c r="AX55" s="317"/>
      <c r="AY55" s="317"/>
      <c r="AZ55" s="317">
        <f>AZ57</f>
        <v>900</v>
      </c>
      <c r="BA55" s="317"/>
      <c r="BB55" s="317"/>
      <c r="BC55" s="317"/>
      <c r="BD55" s="317"/>
      <c r="BE55" s="317"/>
      <c r="BF55" s="317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</row>
    <row r="56" spans="1:91" s="78" customFormat="1" ht="39" customHeight="1">
      <c r="A56" s="314" t="s">
        <v>331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6" t="s">
        <v>255</v>
      </c>
      <c r="S56" s="316"/>
      <c r="T56" s="316"/>
      <c r="U56" s="316"/>
      <c r="V56" s="316" t="s">
        <v>321</v>
      </c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7">
        <f>AR56+AZ56+BH56+BP56+BX56+CF56</f>
        <v>112896.83</v>
      </c>
      <c r="AJ56" s="317"/>
      <c r="AK56" s="317"/>
      <c r="AL56" s="317"/>
      <c r="AM56" s="317"/>
      <c r="AN56" s="317"/>
      <c r="AO56" s="317"/>
      <c r="AP56" s="317"/>
      <c r="AQ56" s="317"/>
      <c r="AR56" s="317">
        <f>'Таб.2 м.б 2020'!AR56:AY56+'Таб.2 к.б  2020'!AR56:AY56</f>
        <v>112896.83</v>
      </c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</row>
    <row r="57" spans="1:91" s="78" customFormat="1" ht="33" customHeight="1">
      <c r="A57" s="314" t="s">
        <v>331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6" t="s">
        <v>256</v>
      </c>
      <c r="S57" s="316"/>
      <c r="T57" s="316"/>
      <c r="U57" s="316"/>
      <c r="V57" s="316" t="s">
        <v>321</v>
      </c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7">
        <f t="shared" si="0"/>
        <v>900</v>
      </c>
      <c r="AJ57" s="317"/>
      <c r="AK57" s="317"/>
      <c r="AL57" s="317"/>
      <c r="AM57" s="317"/>
      <c r="AN57" s="317"/>
      <c r="AO57" s="317"/>
      <c r="AP57" s="317"/>
      <c r="AQ57" s="317"/>
      <c r="AR57" s="317">
        <f>'Таб.2 м.б 2020'!AR57:AY57+'Таб.2 к.б  2020'!AR57:AY57</f>
        <v>0</v>
      </c>
      <c r="AS57" s="317"/>
      <c r="AT57" s="317"/>
      <c r="AU57" s="317"/>
      <c r="AV57" s="317"/>
      <c r="AW57" s="317"/>
      <c r="AX57" s="317"/>
      <c r="AY57" s="317"/>
      <c r="AZ57" s="317">
        <f>'Таб.2 м.б 2020'!AZ57:BG57</f>
        <v>900</v>
      </c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</row>
    <row r="58" spans="1:91" s="78" customFormat="1" ht="41.25" customHeight="1">
      <c r="A58" s="314" t="s">
        <v>331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6" t="s">
        <v>272</v>
      </c>
      <c r="S58" s="316"/>
      <c r="T58" s="316"/>
      <c r="U58" s="316"/>
      <c r="V58" s="316" t="s">
        <v>321</v>
      </c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7">
        <f t="shared" si="0"/>
        <v>0</v>
      </c>
      <c r="AJ58" s="317"/>
      <c r="AK58" s="317"/>
      <c r="AL58" s="317"/>
      <c r="AM58" s="317"/>
      <c r="AN58" s="317"/>
      <c r="AO58" s="317"/>
      <c r="AP58" s="317"/>
      <c r="AQ58" s="317"/>
      <c r="AR58" s="317">
        <f>'Таб.2 м.б 2020'!AR58:AY58+'Таб.2 к.б  2020'!AR58:AY58</f>
        <v>0</v>
      </c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</row>
    <row r="59" spans="1:142" s="9" customFormat="1" ht="15.75" customHeight="1">
      <c r="A59" s="318" t="s">
        <v>267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5"/>
      <c r="S59" s="315"/>
      <c r="T59" s="315"/>
      <c r="U59" s="315"/>
      <c r="V59" s="315" t="s">
        <v>266</v>
      </c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08">
        <f>AI61+AI62+AI63+AI65+AI67+AI64</f>
        <v>38876.75</v>
      </c>
      <c r="AJ59" s="308"/>
      <c r="AK59" s="308"/>
      <c r="AL59" s="308"/>
      <c r="AM59" s="308"/>
      <c r="AN59" s="308"/>
      <c r="AO59" s="308"/>
      <c r="AP59" s="308"/>
      <c r="AQ59" s="308"/>
      <c r="AR59" s="308">
        <f>AR61+AR62+AR63+AR65+AR67+AR64</f>
        <v>38876.75</v>
      </c>
      <c r="AS59" s="308"/>
      <c r="AT59" s="308"/>
      <c r="AU59" s="308"/>
      <c r="AV59" s="308"/>
      <c r="AW59" s="308"/>
      <c r="AX59" s="308"/>
      <c r="AY59" s="308"/>
      <c r="AZ59" s="308">
        <f>AZ61+AZ62+AZ63+AZ65+AZ67+AZ66+AZ68</f>
        <v>0</v>
      </c>
      <c r="BA59" s="308"/>
      <c r="BB59" s="308"/>
      <c r="BC59" s="308"/>
      <c r="BD59" s="308"/>
      <c r="BE59" s="308"/>
      <c r="BF59" s="308"/>
      <c r="BG59" s="308"/>
      <c r="BH59" s="308">
        <f>BH61+BH62+BH63+BH65+BH67</f>
        <v>0</v>
      </c>
      <c r="BI59" s="308"/>
      <c r="BJ59" s="308"/>
      <c r="BK59" s="308"/>
      <c r="BL59" s="308"/>
      <c r="BM59" s="308"/>
      <c r="BN59" s="308"/>
      <c r="BO59" s="308"/>
      <c r="BP59" s="308">
        <f>BP61+BP62+BP63+BP65+BP67</f>
        <v>0</v>
      </c>
      <c r="BQ59" s="308"/>
      <c r="BR59" s="308"/>
      <c r="BS59" s="308"/>
      <c r="BT59" s="308"/>
      <c r="BU59" s="308"/>
      <c r="BV59" s="308"/>
      <c r="BW59" s="308"/>
      <c r="BX59" s="308">
        <f>BX61+BX62+BX63+BX65+BX67</f>
        <v>0</v>
      </c>
      <c r="BY59" s="308"/>
      <c r="BZ59" s="308"/>
      <c r="CA59" s="308"/>
      <c r="CB59" s="308"/>
      <c r="CC59" s="308"/>
      <c r="CD59" s="308"/>
      <c r="CE59" s="308"/>
      <c r="CF59" s="308">
        <f>CF61+CF62+CF63+CF65+CF67</f>
        <v>0</v>
      </c>
      <c r="CG59" s="308"/>
      <c r="CH59" s="308"/>
      <c r="CI59" s="308"/>
      <c r="CJ59" s="308"/>
      <c r="CK59" s="308"/>
      <c r="CL59" s="308"/>
      <c r="CM59" s="308"/>
      <c r="DP59" s="175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  <c r="EK59" s="176"/>
      <c r="EL59" s="176"/>
    </row>
    <row r="60" spans="1:91" s="78" customFormat="1" ht="15.75" customHeight="1">
      <c r="A60" s="319" t="s">
        <v>65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</row>
    <row r="61" spans="1:91" s="78" customFormat="1" ht="15.75" customHeight="1">
      <c r="A61" s="320" t="s">
        <v>332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16" t="s">
        <v>271</v>
      </c>
      <c r="S61" s="316"/>
      <c r="T61" s="316"/>
      <c r="U61" s="316"/>
      <c r="V61" s="316" t="s">
        <v>315</v>
      </c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7">
        <f>AR61+AZ61+BH61+BP61+BX61+CF61</f>
        <v>0</v>
      </c>
      <c r="AJ61" s="317"/>
      <c r="AK61" s="317"/>
      <c r="AL61" s="317"/>
      <c r="AM61" s="317"/>
      <c r="AN61" s="317"/>
      <c r="AO61" s="317"/>
      <c r="AP61" s="317"/>
      <c r="AQ61" s="317"/>
      <c r="AR61" s="317">
        <f>'Таб.2 м.б 2020'!AR61:AY61+'Таб.2 к.б  2020'!AR61:AY61</f>
        <v>0</v>
      </c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</row>
    <row r="62" spans="1:91" s="78" customFormat="1" ht="15.75" customHeight="1">
      <c r="A62" s="320" t="s">
        <v>332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16" t="s">
        <v>268</v>
      </c>
      <c r="S62" s="316"/>
      <c r="T62" s="316"/>
      <c r="U62" s="316"/>
      <c r="V62" s="316" t="s">
        <v>315</v>
      </c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7">
        <f>AR62+AZ62+BH62+BP62+BX62+CF62</f>
        <v>38876.75</v>
      </c>
      <c r="AJ62" s="317"/>
      <c r="AK62" s="317"/>
      <c r="AL62" s="317"/>
      <c r="AM62" s="317"/>
      <c r="AN62" s="317"/>
      <c r="AO62" s="317"/>
      <c r="AP62" s="317"/>
      <c r="AQ62" s="317"/>
      <c r="AR62" s="317">
        <f>'Таб.2 м.б 2020'!AR62:AY62+'Таб.2 к.б  2020'!AR62:AY62</f>
        <v>38876.75</v>
      </c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</row>
    <row r="63" spans="1:91" s="78" customFormat="1" ht="15.75" customHeight="1">
      <c r="A63" s="320" t="s">
        <v>332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16" t="s">
        <v>269</v>
      </c>
      <c r="S63" s="316"/>
      <c r="T63" s="316"/>
      <c r="U63" s="316"/>
      <c r="V63" s="316" t="s">
        <v>315</v>
      </c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7">
        <f>AR63+AZ63+BH63+BP63+BX63+CF63</f>
        <v>0</v>
      </c>
      <c r="AJ63" s="317"/>
      <c r="AK63" s="317"/>
      <c r="AL63" s="317"/>
      <c r="AM63" s="317"/>
      <c r="AN63" s="317"/>
      <c r="AO63" s="317"/>
      <c r="AP63" s="317"/>
      <c r="AQ63" s="317"/>
      <c r="AR63" s="317">
        <f>'Таб.2 м.б 2020'!AR63:AY63+'Таб.2 к.б  2020'!AR63:AY63</f>
        <v>0</v>
      </c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</row>
    <row r="64" spans="1:91" s="78" customFormat="1" ht="15.75" customHeight="1">
      <c r="A64" s="320" t="s">
        <v>332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16" t="s">
        <v>270</v>
      </c>
      <c r="S64" s="316"/>
      <c r="T64" s="316"/>
      <c r="U64" s="316"/>
      <c r="V64" s="316" t="s">
        <v>315</v>
      </c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7">
        <f>AR64+AZ64+BH64+BP64+BX64+CF64</f>
        <v>0</v>
      </c>
      <c r="AJ64" s="317"/>
      <c r="AK64" s="317"/>
      <c r="AL64" s="317"/>
      <c r="AM64" s="317"/>
      <c r="AN64" s="317"/>
      <c r="AO64" s="317"/>
      <c r="AP64" s="317"/>
      <c r="AQ64" s="317"/>
      <c r="AR64" s="317">
        <f>'Таб.2 м.б 2020'!AR64:AY64+'Таб.2 к.б  2020'!AR64:AY64</f>
        <v>0</v>
      </c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</row>
    <row r="65" spans="1:91" s="78" customFormat="1" ht="15.75" customHeight="1" hidden="1">
      <c r="A65" s="320" t="s">
        <v>249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16" t="s">
        <v>269</v>
      </c>
      <c r="S65" s="316"/>
      <c r="T65" s="316"/>
      <c r="U65" s="316"/>
      <c r="V65" s="316" t="s">
        <v>266</v>
      </c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</row>
    <row r="66" spans="1:91" s="78" customFormat="1" ht="15.75" customHeight="1" hidden="1">
      <c r="A66" s="320" t="s">
        <v>249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16" t="s">
        <v>270</v>
      </c>
      <c r="S66" s="316"/>
      <c r="T66" s="316"/>
      <c r="U66" s="316"/>
      <c r="V66" s="316" t="s">
        <v>266</v>
      </c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</row>
    <row r="67" spans="1:91" s="78" customFormat="1" ht="15.75" customHeight="1" hidden="1">
      <c r="A67" s="320" t="s">
        <v>249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16" t="s">
        <v>270</v>
      </c>
      <c r="S67" s="316"/>
      <c r="T67" s="316"/>
      <c r="U67" s="316"/>
      <c r="V67" s="316" t="s">
        <v>315</v>
      </c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</row>
    <row r="68" spans="1:91" s="78" customFormat="1" ht="15.75" customHeight="1" hidden="1">
      <c r="A68" s="320" t="s">
        <v>249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16" t="s">
        <v>270</v>
      </c>
      <c r="S68" s="316"/>
      <c r="T68" s="316"/>
      <c r="U68" s="316"/>
      <c r="V68" s="316" t="s">
        <v>316</v>
      </c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</row>
    <row r="69" spans="1:91" s="9" customFormat="1" ht="34.5" customHeight="1">
      <c r="A69" s="321" t="s">
        <v>250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08">
        <f>AI71+AI81+AI72+AI73+AI74+AI75+AI76+AI77+AI78+AI79+AI80+AI82</f>
        <v>2389984.29</v>
      </c>
      <c r="AJ69" s="308"/>
      <c r="AK69" s="308"/>
      <c r="AL69" s="308"/>
      <c r="AM69" s="308"/>
      <c r="AN69" s="308"/>
      <c r="AO69" s="308"/>
      <c r="AP69" s="308"/>
      <c r="AQ69" s="308"/>
      <c r="AR69" s="308">
        <f>AR71+AR81+AR72+AR73+AR74+AR75+AR76+AR77+AR78+AR79+AR80</f>
        <v>740989.2899999999</v>
      </c>
      <c r="AS69" s="308"/>
      <c r="AT69" s="308"/>
      <c r="AU69" s="308"/>
      <c r="AV69" s="308"/>
      <c r="AW69" s="308"/>
      <c r="AX69" s="308"/>
      <c r="AY69" s="308"/>
      <c r="AZ69" s="308">
        <f>AZ71+AZ81</f>
        <v>0</v>
      </c>
      <c r="BA69" s="308"/>
      <c r="BB69" s="308"/>
      <c r="BC69" s="308"/>
      <c r="BD69" s="308"/>
      <c r="BE69" s="308"/>
      <c r="BF69" s="308"/>
      <c r="BG69" s="308"/>
      <c r="BH69" s="308">
        <f>BH71+BH81</f>
        <v>0</v>
      </c>
      <c r="BI69" s="308"/>
      <c r="BJ69" s="308"/>
      <c r="BK69" s="308"/>
      <c r="BL69" s="308"/>
      <c r="BM69" s="308"/>
      <c r="BN69" s="308"/>
      <c r="BO69" s="308"/>
      <c r="BP69" s="308">
        <f>BP71+BP81</f>
        <v>0</v>
      </c>
      <c r="BQ69" s="308"/>
      <c r="BR69" s="308"/>
      <c r="BS69" s="308"/>
      <c r="BT69" s="308"/>
      <c r="BU69" s="308"/>
      <c r="BV69" s="308"/>
      <c r="BW69" s="308"/>
      <c r="BX69" s="308">
        <f>BX74+BX78</f>
        <v>1648995</v>
      </c>
      <c r="BY69" s="308"/>
      <c r="BZ69" s="308"/>
      <c r="CA69" s="308"/>
      <c r="CB69" s="308"/>
      <c r="CC69" s="308"/>
      <c r="CD69" s="308"/>
      <c r="CE69" s="308"/>
      <c r="CF69" s="308">
        <f>CF71+CF81</f>
        <v>0</v>
      </c>
      <c r="CG69" s="308"/>
      <c r="CH69" s="308"/>
      <c r="CI69" s="308"/>
      <c r="CJ69" s="308"/>
      <c r="CK69" s="308"/>
      <c r="CL69" s="308"/>
      <c r="CM69" s="308"/>
    </row>
    <row r="70" spans="1:91" s="9" customFormat="1" ht="12.75">
      <c r="A70" s="322" t="s">
        <v>65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238"/>
      <c r="S70" s="239"/>
      <c r="T70" s="239"/>
      <c r="U70" s="240"/>
      <c r="V70" s="242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40"/>
      <c r="AI70" s="246"/>
      <c r="AJ70" s="247"/>
      <c r="AK70" s="247"/>
      <c r="AL70" s="247"/>
      <c r="AM70" s="247"/>
      <c r="AN70" s="247"/>
      <c r="AO70" s="247"/>
      <c r="AP70" s="247"/>
      <c r="AQ70" s="248"/>
      <c r="AR70" s="246"/>
      <c r="AS70" s="247"/>
      <c r="AT70" s="247"/>
      <c r="AU70" s="247"/>
      <c r="AV70" s="247"/>
      <c r="AW70" s="247"/>
      <c r="AX70" s="247"/>
      <c r="AY70" s="248"/>
      <c r="AZ70" s="246"/>
      <c r="BA70" s="247"/>
      <c r="BB70" s="247"/>
      <c r="BC70" s="247"/>
      <c r="BD70" s="247"/>
      <c r="BE70" s="247"/>
      <c r="BF70" s="247"/>
      <c r="BG70" s="248"/>
      <c r="BH70" s="246"/>
      <c r="BI70" s="247"/>
      <c r="BJ70" s="247"/>
      <c r="BK70" s="247"/>
      <c r="BL70" s="247"/>
      <c r="BM70" s="247"/>
      <c r="BN70" s="247"/>
      <c r="BO70" s="248"/>
      <c r="BP70" s="246"/>
      <c r="BQ70" s="247"/>
      <c r="BR70" s="247"/>
      <c r="BS70" s="247"/>
      <c r="BT70" s="247"/>
      <c r="BU70" s="247"/>
      <c r="BV70" s="247"/>
      <c r="BW70" s="248"/>
      <c r="BX70" s="246"/>
      <c r="BY70" s="247"/>
      <c r="BZ70" s="247"/>
      <c r="CA70" s="247"/>
      <c r="CB70" s="247"/>
      <c r="CC70" s="247"/>
      <c r="CD70" s="247"/>
      <c r="CE70" s="248"/>
      <c r="CF70" s="246"/>
      <c r="CG70" s="247"/>
      <c r="CH70" s="247"/>
      <c r="CI70" s="247"/>
      <c r="CJ70" s="247"/>
      <c r="CK70" s="247"/>
      <c r="CL70" s="247"/>
      <c r="CM70" s="323"/>
    </row>
    <row r="71" spans="1:91" s="9" customFormat="1" ht="27" customHeight="1">
      <c r="A71" s="324" t="s">
        <v>251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238" t="s">
        <v>260</v>
      </c>
      <c r="S71" s="239"/>
      <c r="T71" s="239"/>
      <c r="U71" s="240"/>
      <c r="V71" s="242" t="s">
        <v>95</v>
      </c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40"/>
      <c r="AI71" s="246">
        <f aca="true" t="shared" si="1" ref="AI71:AI82">AR71+AZ71+BH71+BP71+BX71+CF71</f>
        <v>0</v>
      </c>
      <c r="AJ71" s="247"/>
      <c r="AK71" s="247"/>
      <c r="AL71" s="247"/>
      <c r="AM71" s="247"/>
      <c r="AN71" s="247"/>
      <c r="AO71" s="247"/>
      <c r="AP71" s="247"/>
      <c r="AQ71" s="248"/>
      <c r="AR71" s="246">
        <f>'Таб.2 м.б 2020'!AR71:AY71+'Таб.2 к.б  2020'!AR71:AY71</f>
        <v>0</v>
      </c>
      <c r="AS71" s="247"/>
      <c r="AT71" s="247"/>
      <c r="AU71" s="247"/>
      <c r="AV71" s="247"/>
      <c r="AW71" s="247"/>
      <c r="AX71" s="247"/>
      <c r="AY71" s="248"/>
      <c r="AZ71" s="246"/>
      <c r="BA71" s="247"/>
      <c r="BB71" s="247"/>
      <c r="BC71" s="247"/>
      <c r="BD71" s="247"/>
      <c r="BE71" s="247"/>
      <c r="BF71" s="247"/>
      <c r="BG71" s="248"/>
      <c r="BH71" s="246"/>
      <c r="BI71" s="247"/>
      <c r="BJ71" s="247"/>
      <c r="BK71" s="247"/>
      <c r="BL71" s="247"/>
      <c r="BM71" s="247"/>
      <c r="BN71" s="247"/>
      <c r="BO71" s="248"/>
      <c r="BP71" s="246"/>
      <c r="BQ71" s="247"/>
      <c r="BR71" s="247"/>
      <c r="BS71" s="247"/>
      <c r="BT71" s="247"/>
      <c r="BU71" s="247"/>
      <c r="BV71" s="247"/>
      <c r="BW71" s="248"/>
      <c r="BX71" s="246"/>
      <c r="BY71" s="247"/>
      <c r="BZ71" s="247"/>
      <c r="CA71" s="247"/>
      <c r="CB71" s="247"/>
      <c r="CC71" s="247"/>
      <c r="CD71" s="247"/>
      <c r="CE71" s="248"/>
      <c r="CF71" s="246"/>
      <c r="CG71" s="247"/>
      <c r="CH71" s="247"/>
      <c r="CI71" s="247"/>
      <c r="CJ71" s="247"/>
      <c r="CK71" s="247"/>
      <c r="CL71" s="247"/>
      <c r="CM71" s="323"/>
    </row>
    <row r="72" spans="1:91" s="9" customFormat="1" ht="27" customHeight="1">
      <c r="A72" s="324" t="s">
        <v>252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238" t="s">
        <v>260</v>
      </c>
      <c r="S72" s="239"/>
      <c r="T72" s="239"/>
      <c r="U72" s="240"/>
      <c r="V72" s="242" t="s">
        <v>274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40"/>
      <c r="AI72" s="246">
        <f t="shared" si="1"/>
        <v>0</v>
      </c>
      <c r="AJ72" s="247"/>
      <c r="AK72" s="247"/>
      <c r="AL72" s="247"/>
      <c r="AM72" s="247"/>
      <c r="AN72" s="247"/>
      <c r="AO72" s="247"/>
      <c r="AP72" s="247"/>
      <c r="AQ72" s="248"/>
      <c r="AR72" s="246">
        <f>'Таб.2 м.б 2020'!AR72:AY72+'Таб.2 к.б  2020'!AR72:AY72</f>
        <v>0</v>
      </c>
      <c r="AS72" s="247"/>
      <c r="AT72" s="247"/>
      <c r="AU72" s="247"/>
      <c r="AV72" s="247"/>
      <c r="AW72" s="247"/>
      <c r="AX72" s="247"/>
      <c r="AY72" s="248"/>
      <c r="AZ72" s="246"/>
      <c r="BA72" s="247"/>
      <c r="BB72" s="247"/>
      <c r="BC72" s="247"/>
      <c r="BD72" s="247"/>
      <c r="BE72" s="247"/>
      <c r="BF72" s="247"/>
      <c r="BG72" s="248"/>
      <c r="BH72" s="246"/>
      <c r="BI72" s="247"/>
      <c r="BJ72" s="247"/>
      <c r="BK72" s="247"/>
      <c r="BL72" s="247"/>
      <c r="BM72" s="247"/>
      <c r="BN72" s="247"/>
      <c r="BO72" s="248"/>
      <c r="BP72" s="246"/>
      <c r="BQ72" s="247"/>
      <c r="BR72" s="247"/>
      <c r="BS72" s="247"/>
      <c r="BT72" s="247"/>
      <c r="BU72" s="247"/>
      <c r="BV72" s="247"/>
      <c r="BW72" s="248"/>
      <c r="BX72" s="246"/>
      <c r="BY72" s="247"/>
      <c r="BZ72" s="247"/>
      <c r="CA72" s="247"/>
      <c r="CB72" s="247"/>
      <c r="CC72" s="247"/>
      <c r="CD72" s="247"/>
      <c r="CE72" s="248"/>
      <c r="CF72" s="246"/>
      <c r="CG72" s="247"/>
      <c r="CH72" s="247"/>
      <c r="CI72" s="247"/>
      <c r="CJ72" s="247"/>
      <c r="CK72" s="247"/>
      <c r="CL72" s="247"/>
      <c r="CM72" s="323"/>
    </row>
    <row r="73" spans="1:91" s="9" customFormat="1" ht="39.75" customHeight="1">
      <c r="A73" s="324" t="s">
        <v>333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238" t="s">
        <v>260</v>
      </c>
      <c r="S73" s="239"/>
      <c r="T73" s="239"/>
      <c r="U73" s="240"/>
      <c r="V73" s="242" t="s">
        <v>334</v>
      </c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40"/>
      <c r="AI73" s="246">
        <f t="shared" si="1"/>
        <v>2147.48</v>
      </c>
      <c r="AJ73" s="247"/>
      <c r="AK73" s="247"/>
      <c r="AL73" s="247"/>
      <c r="AM73" s="247"/>
      <c r="AN73" s="247"/>
      <c r="AO73" s="247"/>
      <c r="AP73" s="247"/>
      <c r="AQ73" s="248"/>
      <c r="AR73" s="246">
        <f>'Таб.2 м.б 2020'!AR73:AY73+'Таб.2 к.б  2020'!AR73:AY73</f>
        <v>2147.48</v>
      </c>
      <c r="AS73" s="247"/>
      <c r="AT73" s="247"/>
      <c r="AU73" s="247"/>
      <c r="AV73" s="247"/>
      <c r="AW73" s="247"/>
      <c r="AX73" s="247"/>
      <c r="AY73" s="248"/>
      <c r="AZ73" s="246"/>
      <c r="BA73" s="247"/>
      <c r="BB73" s="247"/>
      <c r="BC73" s="247"/>
      <c r="BD73" s="247"/>
      <c r="BE73" s="247"/>
      <c r="BF73" s="247"/>
      <c r="BG73" s="248"/>
      <c r="BH73" s="246"/>
      <c r="BI73" s="247"/>
      <c r="BJ73" s="247"/>
      <c r="BK73" s="247"/>
      <c r="BL73" s="247"/>
      <c r="BM73" s="247"/>
      <c r="BN73" s="247"/>
      <c r="BO73" s="248"/>
      <c r="BP73" s="246"/>
      <c r="BQ73" s="247"/>
      <c r="BR73" s="247"/>
      <c r="BS73" s="247"/>
      <c r="BT73" s="247"/>
      <c r="BU73" s="247"/>
      <c r="BV73" s="247"/>
      <c r="BW73" s="248"/>
      <c r="BX73" s="246"/>
      <c r="BY73" s="247"/>
      <c r="BZ73" s="247"/>
      <c r="CA73" s="247"/>
      <c r="CB73" s="247"/>
      <c r="CC73" s="247"/>
      <c r="CD73" s="247"/>
      <c r="CE73" s="248"/>
      <c r="CF73" s="246"/>
      <c r="CG73" s="247"/>
      <c r="CH73" s="247"/>
      <c r="CI73" s="247"/>
      <c r="CJ73" s="247"/>
      <c r="CK73" s="247"/>
      <c r="CL73" s="247"/>
      <c r="CM73" s="323"/>
    </row>
    <row r="74" spans="1:91" s="9" customFormat="1" ht="27" customHeight="1">
      <c r="A74" s="324" t="s">
        <v>335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238" t="s">
        <v>260</v>
      </c>
      <c r="S74" s="239"/>
      <c r="T74" s="239"/>
      <c r="U74" s="240"/>
      <c r="V74" s="242" t="s">
        <v>336</v>
      </c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40"/>
      <c r="AI74" s="246">
        <f t="shared" si="1"/>
        <v>2193524.08</v>
      </c>
      <c r="AJ74" s="247"/>
      <c r="AK74" s="247"/>
      <c r="AL74" s="247"/>
      <c r="AM74" s="247"/>
      <c r="AN74" s="247"/>
      <c r="AO74" s="247"/>
      <c r="AP74" s="247"/>
      <c r="AQ74" s="248"/>
      <c r="AR74" s="246">
        <f>'Таб.2 м.б 2020'!AR74:AY74+'Таб.2 к.б  2020'!AR74:AY74</f>
        <v>572480.08</v>
      </c>
      <c r="AS74" s="247"/>
      <c r="AT74" s="247"/>
      <c r="AU74" s="247"/>
      <c r="AV74" s="247"/>
      <c r="AW74" s="247"/>
      <c r="AX74" s="247"/>
      <c r="AY74" s="248"/>
      <c r="AZ74" s="246"/>
      <c r="BA74" s="247"/>
      <c r="BB74" s="247"/>
      <c r="BC74" s="247"/>
      <c r="BD74" s="247"/>
      <c r="BE74" s="247"/>
      <c r="BF74" s="247"/>
      <c r="BG74" s="248"/>
      <c r="BH74" s="246"/>
      <c r="BI74" s="247"/>
      <c r="BJ74" s="247"/>
      <c r="BK74" s="247"/>
      <c r="BL74" s="247"/>
      <c r="BM74" s="247"/>
      <c r="BN74" s="247"/>
      <c r="BO74" s="248"/>
      <c r="BP74" s="246"/>
      <c r="BQ74" s="247"/>
      <c r="BR74" s="247"/>
      <c r="BS74" s="247"/>
      <c r="BT74" s="247"/>
      <c r="BU74" s="247"/>
      <c r="BV74" s="247"/>
      <c r="BW74" s="248"/>
      <c r="BX74" s="246">
        <f>'Таб.2 м.б 2020'!BX74:CE74</f>
        <v>1621044</v>
      </c>
      <c r="BY74" s="247"/>
      <c r="BZ74" s="247"/>
      <c r="CA74" s="247"/>
      <c r="CB74" s="247"/>
      <c r="CC74" s="247"/>
      <c r="CD74" s="247"/>
      <c r="CE74" s="248"/>
      <c r="CF74" s="246"/>
      <c r="CG74" s="247"/>
      <c r="CH74" s="247"/>
      <c r="CI74" s="247"/>
      <c r="CJ74" s="247"/>
      <c r="CK74" s="247"/>
      <c r="CL74" s="247"/>
      <c r="CM74" s="323"/>
    </row>
    <row r="75" spans="1:91" s="9" customFormat="1" ht="36.75" customHeight="1">
      <c r="A75" s="324" t="s">
        <v>337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238" t="s">
        <v>260</v>
      </c>
      <c r="S75" s="239"/>
      <c r="T75" s="239"/>
      <c r="U75" s="240"/>
      <c r="V75" s="242" t="s">
        <v>338</v>
      </c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40"/>
      <c r="AI75" s="246">
        <f t="shared" si="1"/>
        <v>0</v>
      </c>
      <c r="AJ75" s="247"/>
      <c r="AK75" s="247"/>
      <c r="AL75" s="247"/>
      <c r="AM75" s="247"/>
      <c r="AN75" s="247"/>
      <c r="AO75" s="247"/>
      <c r="AP75" s="247"/>
      <c r="AQ75" s="248"/>
      <c r="AR75" s="246">
        <f>'Таб.2 м.б 2020'!AR75:AY75+'Таб.2 к.б  2020'!AR75:AY75</f>
        <v>0</v>
      </c>
      <c r="AS75" s="247"/>
      <c r="AT75" s="247"/>
      <c r="AU75" s="247"/>
      <c r="AV75" s="247"/>
      <c r="AW75" s="247"/>
      <c r="AX75" s="247"/>
      <c r="AY75" s="248"/>
      <c r="AZ75" s="246"/>
      <c r="BA75" s="247"/>
      <c r="BB75" s="247"/>
      <c r="BC75" s="247"/>
      <c r="BD75" s="247"/>
      <c r="BE75" s="247"/>
      <c r="BF75" s="247"/>
      <c r="BG75" s="248"/>
      <c r="BH75" s="246"/>
      <c r="BI75" s="247"/>
      <c r="BJ75" s="247"/>
      <c r="BK75" s="247"/>
      <c r="BL75" s="247"/>
      <c r="BM75" s="247"/>
      <c r="BN75" s="247"/>
      <c r="BO75" s="248"/>
      <c r="BP75" s="246"/>
      <c r="BQ75" s="247"/>
      <c r="BR75" s="247"/>
      <c r="BS75" s="247"/>
      <c r="BT75" s="247"/>
      <c r="BU75" s="247"/>
      <c r="BV75" s="247"/>
      <c r="BW75" s="248"/>
      <c r="BX75" s="246"/>
      <c r="BY75" s="247"/>
      <c r="BZ75" s="247"/>
      <c r="CA75" s="247"/>
      <c r="CB75" s="247"/>
      <c r="CC75" s="247"/>
      <c r="CD75" s="247"/>
      <c r="CE75" s="248"/>
      <c r="CF75" s="246"/>
      <c r="CG75" s="247"/>
      <c r="CH75" s="247"/>
      <c r="CI75" s="247"/>
      <c r="CJ75" s="247"/>
      <c r="CK75" s="247"/>
      <c r="CL75" s="247"/>
      <c r="CM75" s="323"/>
    </row>
    <row r="76" spans="1:91" s="9" customFormat="1" ht="27" customHeight="1">
      <c r="A76" s="324" t="s">
        <v>339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238" t="s">
        <v>260</v>
      </c>
      <c r="S76" s="239"/>
      <c r="T76" s="239"/>
      <c r="U76" s="240"/>
      <c r="V76" s="242" t="s">
        <v>340</v>
      </c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40"/>
      <c r="AI76" s="246">
        <f t="shared" si="1"/>
        <v>0</v>
      </c>
      <c r="AJ76" s="247"/>
      <c r="AK76" s="247"/>
      <c r="AL76" s="247"/>
      <c r="AM76" s="247"/>
      <c r="AN76" s="247"/>
      <c r="AO76" s="247"/>
      <c r="AP76" s="247"/>
      <c r="AQ76" s="248"/>
      <c r="AR76" s="246">
        <f>'Таб.2 м.б 2020'!AR76:AY76+'Таб.2 к.б  2020'!AR76:AY76</f>
        <v>0</v>
      </c>
      <c r="AS76" s="247"/>
      <c r="AT76" s="247"/>
      <c r="AU76" s="247"/>
      <c r="AV76" s="247"/>
      <c r="AW76" s="247"/>
      <c r="AX76" s="247"/>
      <c r="AY76" s="248"/>
      <c r="AZ76" s="246"/>
      <c r="BA76" s="247"/>
      <c r="BB76" s="247"/>
      <c r="BC76" s="247"/>
      <c r="BD76" s="247"/>
      <c r="BE76" s="247"/>
      <c r="BF76" s="247"/>
      <c r="BG76" s="248"/>
      <c r="BH76" s="246"/>
      <c r="BI76" s="247"/>
      <c r="BJ76" s="247"/>
      <c r="BK76" s="247"/>
      <c r="BL76" s="247"/>
      <c r="BM76" s="247"/>
      <c r="BN76" s="247"/>
      <c r="BO76" s="248"/>
      <c r="BP76" s="246"/>
      <c r="BQ76" s="247"/>
      <c r="BR76" s="247"/>
      <c r="BS76" s="247"/>
      <c r="BT76" s="247"/>
      <c r="BU76" s="247"/>
      <c r="BV76" s="247"/>
      <c r="BW76" s="248"/>
      <c r="BX76" s="246"/>
      <c r="BY76" s="247"/>
      <c r="BZ76" s="247"/>
      <c r="CA76" s="247"/>
      <c r="CB76" s="247"/>
      <c r="CC76" s="247"/>
      <c r="CD76" s="247"/>
      <c r="CE76" s="248"/>
      <c r="CF76" s="246"/>
      <c r="CG76" s="247"/>
      <c r="CH76" s="247"/>
      <c r="CI76" s="247"/>
      <c r="CJ76" s="247"/>
      <c r="CK76" s="247"/>
      <c r="CL76" s="247"/>
      <c r="CM76" s="323"/>
    </row>
    <row r="77" spans="1:91" s="9" customFormat="1" ht="27" customHeight="1">
      <c r="A77" s="324" t="s">
        <v>341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238" t="s">
        <v>260</v>
      </c>
      <c r="S77" s="239"/>
      <c r="T77" s="239"/>
      <c r="U77" s="240"/>
      <c r="V77" s="242" t="s">
        <v>342</v>
      </c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40"/>
      <c r="AI77" s="246">
        <f t="shared" si="1"/>
        <v>0</v>
      </c>
      <c r="AJ77" s="247"/>
      <c r="AK77" s="247"/>
      <c r="AL77" s="247"/>
      <c r="AM77" s="247"/>
      <c r="AN77" s="247"/>
      <c r="AO77" s="247"/>
      <c r="AP77" s="247"/>
      <c r="AQ77" s="248"/>
      <c r="AR77" s="246">
        <f>'Таб.2 к.б  2020'!AR77:AY77+'Таб.2 к.б  2020'!AR77:AY77</f>
        <v>0</v>
      </c>
      <c r="AS77" s="247"/>
      <c r="AT77" s="247"/>
      <c r="AU77" s="247"/>
      <c r="AV77" s="247"/>
      <c r="AW77" s="247"/>
      <c r="AX77" s="247"/>
      <c r="AY77" s="248"/>
      <c r="AZ77" s="246"/>
      <c r="BA77" s="247"/>
      <c r="BB77" s="247"/>
      <c r="BC77" s="247"/>
      <c r="BD77" s="247"/>
      <c r="BE77" s="247"/>
      <c r="BF77" s="247"/>
      <c r="BG77" s="248"/>
      <c r="BH77" s="246"/>
      <c r="BI77" s="247"/>
      <c r="BJ77" s="247"/>
      <c r="BK77" s="247"/>
      <c r="BL77" s="247"/>
      <c r="BM77" s="247"/>
      <c r="BN77" s="247"/>
      <c r="BO77" s="248"/>
      <c r="BP77" s="246"/>
      <c r="BQ77" s="247"/>
      <c r="BR77" s="247"/>
      <c r="BS77" s="247"/>
      <c r="BT77" s="247"/>
      <c r="BU77" s="247"/>
      <c r="BV77" s="247"/>
      <c r="BW77" s="248"/>
      <c r="BX77" s="246"/>
      <c r="BY77" s="247"/>
      <c r="BZ77" s="247"/>
      <c r="CA77" s="247"/>
      <c r="CB77" s="247"/>
      <c r="CC77" s="247"/>
      <c r="CD77" s="247"/>
      <c r="CE77" s="248"/>
      <c r="CF77" s="246"/>
      <c r="CG77" s="247"/>
      <c r="CH77" s="247"/>
      <c r="CI77" s="247"/>
      <c r="CJ77" s="247"/>
      <c r="CK77" s="247"/>
      <c r="CL77" s="247"/>
      <c r="CM77" s="323"/>
    </row>
    <row r="78" spans="1:91" s="9" customFormat="1" ht="33.75" customHeight="1">
      <c r="A78" s="324" t="s">
        <v>343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238" t="s">
        <v>260</v>
      </c>
      <c r="S78" s="239"/>
      <c r="T78" s="239"/>
      <c r="U78" s="240"/>
      <c r="V78" s="242" t="s">
        <v>344</v>
      </c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40"/>
      <c r="AI78" s="246">
        <f t="shared" si="1"/>
        <v>194312.73</v>
      </c>
      <c r="AJ78" s="247"/>
      <c r="AK78" s="247"/>
      <c r="AL78" s="247"/>
      <c r="AM78" s="247"/>
      <c r="AN78" s="247"/>
      <c r="AO78" s="247"/>
      <c r="AP78" s="247"/>
      <c r="AQ78" s="248"/>
      <c r="AR78" s="246">
        <f>'Таб.2 м.б 2020'!AR78:AY78+'Таб.2 к.б  2020'!AR78:AY78</f>
        <v>166361.73</v>
      </c>
      <c r="AS78" s="247"/>
      <c r="AT78" s="247"/>
      <c r="AU78" s="247"/>
      <c r="AV78" s="247"/>
      <c r="AW78" s="247"/>
      <c r="AX78" s="247"/>
      <c r="AY78" s="248"/>
      <c r="AZ78" s="246"/>
      <c r="BA78" s="247"/>
      <c r="BB78" s="247"/>
      <c r="BC78" s="247"/>
      <c r="BD78" s="247"/>
      <c r="BE78" s="247"/>
      <c r="BF78" s="247"/>
      <c r="BG78" s="248"/>
      <c r="BH78" s="246"/>
      <c r="BI78" s="247"/>
      <c r="BJ78" s="247"/>
      <c r="BK78" s="247"/>
      <c r="BL78" s="247"/>
      <c r="BM78" s="247"/>
      <c r="BN78" s="247"/>
      <c r="BO78" s="248"/>
      <c r="BP78" s="246"/>
      <c r="BQ78" s="247"/>
      <c r="BR78" s="247"/>
      <c r="BS78" s="247"/>
      <c r="BT78" s="247"/>
      <c r="BU78" s="247"/>
      <c r="BV78" s="247"/>
      <c r="BW78" s="248"/>
      <c r="BX78" s="246">
        <f>'Таб.2 м.б 2020'!BX78:CE78</f>
        <v>27951</v>
      </c>
      <c r="BY78" s="247"/>
      <c r="BZ78" s="247"/>
      <c r="CA78" s="247"/>
      <c r="CB78" s="247"/>
      <c r="CC78" s="247"/>
      <c r="CD78" s="247"/>
      <c r="CE78" s="248"/>
      <c r="CF78" s="246"/>
      <c r="CG78" s="247"/>
      <c r="CH78" s="247"/>
      <c r="CI78" s="247"/>
      <c r="CJ78" s="247"/>
      <c r="CK78" s="247"/>
      <c r="CL78" s="247"/>
      <c r="CM78" s="323"/>
    </row>
    <row r="79" spans="1:91" s="9" customFormat="1" ht="33.75" customHeight="1">
      <c r="A79" s="324" t="s">
        <v>345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238" t="s">
        <v>260</v>
      </c>
      <c r="S79" s="239"/>
      <c r="T79" s="239"/>
      <c r="U79" s="240"/>
      <c r="V79" s="242" t="s">
        <v>346</v>
      </c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40"/>
      <c r="AI79" s="246">
        <f t="shared" si="1"/>
        <v>0</v>
      </c>
      <c r="AJ79" s="247"/>
      <c r="AK79" s="247"/>
      <c r="AL79" s="247"/>
      <c r="AM79" s="247"/>
      <c r="AN79" s="247"/>
      <c r="AO79" s="247"/>
      <c r="AP79" s="247"/>
      <c r="AQ79" s="248"/>
      <c r="AR79" s="246">
        <f>'Таб.2 м.б 2020'!AR79:AY79+'Таб.2 к.б  2020'!AR79:AY79</f>
        <v>0</v>
      </c>
      <c r="AS79" s="247"/>
      <c r="AT79" s="247"/>
      <c r="AU79" s="247"/>
      <c r="AV79" s="247"/>
      <c r="AW79" s="247"/>
      <c r="AX79" s="247"/>
      <c r="AY79" s="248"/>
      <c r="AZ79" s="246"/>
      <c r="BA79" s="247"/>
      <c r="BB79" s="247"/>
      <c r="BC79" s="247"/>
      <c r="BD79" s="247"/>
      <c r="BE79" s="247"/>
      <c r="BF79" s="247"/>
      <c r="BG79" s="248"/>
      <c r="BH79" s="246"/>
      <c r="BI79" s="247"/>
      <c r="BJ79" s="247"/>
      <c r="BK79" s="247"/>
      <c r="BL79" s="247"/>
      <c r="BM79" s="247"/>
      <c r="BN79" s="247"/>
      <c r="BO79" s="248"/>
      <c r="BP79" s="246"/>
      <c r="BQ79" s="247"/>
      <c r="BR79" s="247"/>
      <c r="BS79" s="247"/>
      <c r="BT79" s="247"/>
      <c r="BU79" s="247"/>
      <c r="BV79" s="247"/>
      <c r="BW79" s="248"/>
      <c r="BX79" s="246"/>
      <c r="BY79" s="247"/>
      <c r="BZ79" s="247"/>
      <c r="CA79" s="247"/>
      <c r="CB79" s="247"/>
      <c r="CC79" s="247"/>
      <c r="CD79" s="247"/>
      <c r="CE79" s="248"/>
      <c r="CF79" s="246"/>
      <c r="CG79" s="247"/>
      <c r="CH79" s="247"/>
      <c r="CI79" s="247"/>
      <c r="CJ79" s="247"/>
      <c r="CK79" s="247"/>
      <c r="CL79" s="247"/>
      <c r="CM79" s="323"/>
    </row>
    <row r="80" spans="1:91" s="9" customFormat="1" ht="23.25" customHeight="1">
      <c r="A80" s="324" t="s">
        <v>347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238" t="s">
        <v>260</v>
      </c>
      <c r="S80" s="239"/>
      <c r="T80" s="239"/>
      <c r="U80" s="240"/>
      <c r="V80" s="242" t="s">
        <v>348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40"/>
      <c r="AI80" s="246">
        <f t="shared" si="1"/>
        <v>0</v>
      </c>
      <c r="AJ80" s="247"/>
      <c r="AK80" s="247"/>
      <c r="AL80" s="247"/>
      <c r="AM80" s="247"/>
      <c r="AN80" s="247"/>
      <c r="AO80" s="247"/>
      <c r="AP80" s="247"/>
      <c r="AQ80" s="248"/>
      <c r="AR80" s="246">
        <f>'Таб.2 м.б 2020'!AR80:AY80+'Таб.2 м.б 2020'!AR80:AY80</f>
        <v>0</v>
      </c>
      <c r="AS80" s="247"/>
      <c r="AT80" s="247"/>
      <c r="AU80" s="247"/>
      <c r="AV80" s="247"/>
      <c r="AW80" s="247"/>
      <c r="AX80" s="247"/>
      <c r="AY80" s="248"/>
      <c r="AZ80" s="246"/>
      <c r="BA80" s="247"/>
      <c r="BB80" s="247"/>
      <c r="BC80" s="247"/>
      <c r="BD80" s="247"/>
      <c r="BE80" s="247"/>
      <c r="BF80" s="247"/>
      <c r="BG80" s="248"/>
      <c r="BH80" s="246"/>
      <c r="BI80" s="247"/>
      <c r="BJ80" s="247"/>
      <c r="BK80" s="247"/>
      <c r="BL80" s="247"/>
      <c r="BM80" s="247"/>
      <c r="BN80" s="247"/>
      <c r="BO80" s="248"/>
      <c r="BP80" s="246"/>
      <c r="BQ80" s="247"/>
      <c r="BR80" s="247"/>
      <c r="BS80" s="247"/>
      <c r="BT80" s="247"/>
      <c r="BU80" s="247"/>
      <c r="BV80" s="247"/>
      <c r="BW80" s="248"/>
      <c r="BX80" s="246"/>
      <c r="BY80" s="247"/>
      <c r="BZ80" s="247"/>
      <c r="CA80" s="247"/>
      <c r="CB80" s="247"/>
      <c r="CC80" s="247"/>
      <c r="CD80" s="247"/>
      <c r="CE80" s="248"/>
      <c r="CF80" s="246"/>
      <c r="CG80" s="247"/>
      <c r="CH80" s="247"/>
      <c r="CI80" s="247"/>
      <c r="CJ80" s="247"/>
      <c r="CK80" s="247"/>
      <c r="CL80" s="247"/>
      <c r="CM80" s="323"/>
    </row>
    <row r="81" spans="1:91" s="9" customFormat="1" ht="50.25" customHeight="1">
      <c r="A81" s="325" t="s">
        <v>349</v>
      </c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238" t="s">
        <v>260</v>
      </c>
      <c r="S81" s="239"/>
      <c r="T81" s="239"/>
      <c r="U81" s="240"/>
      <c r="V81" s="242" t="s">
        <v>350</v>
      </c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40"/>
      <c r="AI81" s="246">
        <f t="shared" si="1"/>
        <v>0</v>
      </c>
      <c r="AJ81" s="247"/>
      <c r="AK81" s="247"/>
      <c r="AL81" s="247"/>
      <c r="AM81" s="247"/>
      <c r="AN81" s="247"/>
      <c r="AO81" s="247"/>
      <c r="AP81" s="247"/>
      <c r="AQ81" s="248"/>
      <c r="AR81" s="246">
        <f>'Таб.2 м.б 2020'!AR81:AY81+'Таб.2 к.б  2020'!AR81:AY81</f>
        <v>0</v>
      </c>
      <c r="AS81" s="247"/>
      <c r="AT81" s="247"/>
      <c r="AU81" s="247"/>
      <c r="AV81" s="247"/>
      <c r="AW81" s="247"/>
      <c r="AX81" s="247"/>
      <c r="AY81" s="248"/>
      <c r="AZ81" s="246"/>
      <c r="BA81" s="247"/>
      <c r="BB81" s="247"/>
      <c r="BC81" s="247"/>
      <c r="BD81" s="247"/>
      <c r="BE81" s="247"/>
      <c r="BF81" s="247"/>
      <c r="BG81" s="248"/>
      <c r="BH81" s="246"/>
      <c r="BI81" s="247"/>
      <c r="BJ81" s="247"/>
      <c r="BK81" s="247"/>
      <c r="BL81" s="247"/>
      <c r="BM81" s="247"/>
      <c r="BN81" s="247"/>
      <c r="BO81" s="248"/>
      <c r="BP81" s="246"/>
      <c r="BQ81" s="247"/>
      <c r="BR81" s="247"/>
      <c r="BS81" s="247"/>
      <c r="BT81" s="247"/>
      <c r="BU81" s="247"/>
      <c r="BV81" s="247"/>
      <c r="BW81" s="248"/>
      <c r="BX81" s="246"/>
      <c r="BY81" s="247"/>
      <c r="BZ81" s="247"/>
      <c r="CA81" s="247"/>
      <c r="CB81" s="247"/>
      <c r="CC81" s="247"/>
      <c r="CD81" s="247"/>
      <c r="CE81" s="248"/>
      <c r="CF81" s="246"/>
      <c r="CG81" s="247"/>
      <c r="CH81" s="247"/>
      <c r="CI81" s="247"/>
      <c r="CJ81" s="247"/>
      <c r="CK81" s="247"/>
      <c r="CL81" s="247"/>
      <c r="CM81" s="323"/>
    </row>
    <row r="82" spans="1:91" s="9" customFormat="1" ht="50.25" customHeight="1">
      <c r="A82" s="325" t="s">
        <v>349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38" t="s">
        <v>260</v>
      </c>
      <c r="S82" s="239"/>
      <c r="T82" s="239"/>
      <c r="U82" s="240"/>
      <c r="V82" s="242" t="s">
        <v>351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40"/>
      <c r="AI82" s="246">
        <f t="shared" si="1"/>
        <v>0</v>
      </c>
      <c r="AJ82" s="247"/>
      <c r="AK82" s="247"/>
      <c r="AL82" s="247"/>
      <c r="AM82" s="247"/>
      <c r="AN82" s="247"/>
      <c r="AO82" s="247"/>
      <c r="AP82" s="247"/>
      <c r="AQ82" s="248"/>
      <c r="AR82" s="246">
        <f>'Таб.2 м.б 2020'!AR82:AY82+'Таб.2 к.б  2020'!AR82:AY82</f>
        <v>0</v>
      </c>
      <c r="AS82" s="247"/>
      <c r="AT82" s="247"/>
      <c r="AU82" s="247"/>
      <c r="AV82" s="247"/>
      <c r="AW82" s="247"/>
      <c r="AX82" s="247"/>
      <c r="AY82" s="248"/>
      <c r="AZ82" s="246"/>
      <c r="BA82" s="247"/>
      <c r="BB82" s="247"/>
      <c r="BC82" s="247"/>
      <c r="BD82" s="247"/>
      <c r="BE82" s="247"/>
      <c r="BF82" s="247"/>
      <c r="BG82" s="248"/>
      <c r="BH82" s="246"/>
      <c r="BI82" s="247"/>
      <c r="BJ82" s="247"/>
      <c r="BK82" s="247"/>
      <c r="BL82" s="247"/>
      <c r="BM82" s="247"/>
      <c r="BN82" s="247"/>
      <c r="BO82" s="248"/>
      <c r="BP82" s="246"/>
      <c r="BQ82" s="247"/>
      <c r="BR82" s="247"/>
      <c r="BS82" s="247"/>
      <c r="BT82" s="247"/>
      <c r="BU82" s="247"/>
      <c r="BV82" s="247"/>
      <c r="BW82" s="248"/>
      <c r="BX82" s="246"/>
      <c r="BY82" s="247"/>
      <c r="BZ82" s="247"/>
      <c r="CA82" s="247"/>
      <c r="CB82" s="247"/>
      <c r="CC82" s="247"/>
      <c r="CD82" s="247"/>
      <c r="CE82" s="248"/>
      <c r="CF82" s="246"/>
      <c r="CG82" s="247"/>
      <c r="CH82" s="247"/>
      <c r="CI82" s="247"/>
      <c r="CJ82" s="247"/>
      <c r="CK82" s="247"/>
      <c r="CL82" s="247"/>
      <c r="CM82" s="323"/>
    </row>
    <row r="83" spans="1:91" s="9" customFormat="1" ht="12.75">
      <c r="A83" s="329" t="s">
        <v>96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235" t="s">
        <v>97</v>
      </c>
      <c r="S83" s="236"/>
      <c r="T83" s="236"/>
      <c r="U83" s="237"/>
      <c r="V83" s="241" t="s">
        <v>81</v>
      </c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7"/>
      <c r="AI83" s="243">
        <f>AR83+AZ83+BH83+BP83+BX83+CF83</f>
        <v>0</v>
      </c>
      <c r="AJ83" s="244"/>
      <c r="AK83" s="244"/>
      <c r="AL83" s="244"/>
      <c r="AM83" s="244"/>
      <c r="AN83" s="244"/>
      <c r="AO83" s="244"/>
      <c r="AP83" s="244"/>
      <c r="AQ83" s="245"/>
      <c r="AR83" s="243">
        <f>'Таб.2 м.б'!AR83:AY84+'Таб.2 к.б '!AR83:AY84</f>
        <v>0</v>
      </c>
      <c r="AS83" s="244"/>
      <c r="AT83" s="244"/>
      <c r="AU83" s="244"/>
      <c r="AV83" s="244"/>
      <c r="AW83" s="244"/>
      <c r="AX83" s="244"/>
      <c r="AY83" s="245"/>
      <c r="AZ83" s="243"/>
      <c r="BA83" s="244"/>
      <c r="BB83" s="244"/>
      <c r="BC83" s="244"/>
      <c r="BD83" s="244"/>
      <c r="BE83" s="244"/>
      <c r="BF83" s="244"/>
      <c r="BG83" s="245"/>
      <c r="BH83" s="243"/>
      <c r="BI83" s="244"/>
      <c r="BJ83" s="244"/>
      <c r="BK83" s="244"/>
      <c r="BL83" s="244"/>
      <c r="BM83" s="244"/>
      <c r="BN83" s="244"/>
      <c r="BO83" s="245"/>
      <c r="BP83" s="243"/>
      <c r="BQ83" s="244"/>
      <c r="BR83" s="244"/>
      <c r="BS83" s="244"/>
      <c r="BT83" s="244"/>
      <c r="BU83" s="244"/>
      <c r="BV83" s="244"/>
      <c r="BW83" s="245"/>
      <c r="BX83" s="243"/>
      <c r="BY83" s="244"/>
      <c r="BZ83" s="244"/>
      <c r="CA83" s="244"/>
      <c r="CB83" s="244"/>
      <c r="CC83" s="244"/>
      <c r="CD83" s="244"/>
      <c r="CE83" s="245"/>
      <c r="CF83" s="243"/>
      <c r="CG83" s="244"/>
      <c r="CH83" s="244"/>
      <c r="CI83" s="244"/>
      <c r="CJ83" s="244"/>
      <c r="CK83" s="244"/>
      <c r="CL83" s="244"/>
      <c r="CM83" s="302"/>
    </row>
    <row r="84" spans="1:91" s="9" customFormat="1" ht="12.75">
      <c r="A84" s="330" t="s">
        <v>98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238"/>
      <c r="S84" s="239"/>
      <c r="T84" s="239"/>
      <c r="U84" s="240"/>
      <c r="V84" s="242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40"/>
      <c r="AI84" s="246"/>
      <c r="AJ84" s="247"/>
      <c r="AK84" s="247"/>
      <c r="AL84" s="247"/>
      <c r="AM84" s="247"/>
      <c r="AN84" s="247"/>
      <c r="AO84" s="247"/>
      <c r="AP84" s="247"/>
      <c r="AQ84" s="248"/>
      <c r="AR84" s="246"/>
      <c r="AS84" s="247"/>
      <c r="AT84" s="247"/>
      <c r="AU84" s="247"/>
      <c r="AV84" s="247"/>
      <c r="AW84" s="247"/>
      <c r="AX84" s="247"/>
      <c r="AY84" s="248"/>
      <c r="AZ84" s="246"/>
      <c r="BA84" s="247"/>
      <c r="BB84" s="247"/>
      <c r="BC84" s="247"/>
      <c r="BD84" s="247"/>
      <c r="BE84" s="247"/>
      <c r="BF84" s="247"/>
      <c r="BG84" s="248"/>
      <c r="BH84" s="246"/>
      <c r="BI84" s="247"/>
      <c r="BJ84" s="247"/>
      <c r="BK84" s="247"/>
      <c r="BL84" s="247"/>
      <c r="BM84" s="247"/>
      <c r="BN84" s="247"/>
      <c r="BO84" s="248"/>
      <c r="BP84" s="246"/>
      <c r="BQ84" s="247"/>
      <c r="BR84" s="247"/>
      <c r="BS84" s="247"/>
      <c r="BT84" s="247"/>
      <c r="BU84" s="247"/>
      <c r="BV84" s="247"/>
      <c r="BW84" s="248"/>
      <c r="BX84" s="246"/>
      <c r="BY84" s="247"/>
      <c r="BZ84" s="247"/>
      <c r="CA84" s="247"/>
      <c r="CB84" s="247"/>
      <c r="CC84" s="247"/>
      <c r="CD84" s="247"/>
      <c r="CE84" s="248"/>
      <c r="CF84" s="246"/>
      <c r="CG84" s="247"/>
      <c r="CH84" s="247"/>
      <c r="CI84" s="247"/>
      <c r="CJ84" s="247"/>
      <c r="CK84" s="247"/>
      <c r="CL84" s="247"/>
      <c r="CM84" s="323"/>
    </row>
    <row r="85" spans="1:91" s="9" customFormat="1" ht="12.75">
      <c r="A85" s="234" t="s">
        <v>99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5" t="s">
        <v>100</v>
      </c>
      <c r="S85" s="236"/>
      <c r="T85" s="236"/>
      <c r="U85" s="237"/>
      <c r="V85" s="241" t="s">
        <v>81</v>
      </c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7"/>
      <c r="AI85" s="306">
        <f>AR85+AZ85+BH85+BP85+BX85+CF85</f>
        <v>0</v>
      </c>
      <c r="AJ85" s="306"/>
      <c r="AK85" s="306"/>
      <c r="AL85" s="306"/>
      <c r="AM85" s="306"/>
      <c r="AN85" s="306"/>
      <c r="AO85" s="306"/>
      <c r="AP85" s="306"/>
      <c r="AQ85" s="306"/>
      <c r="AR85" s="243">
        <f>'Таб.2 м.б'!AR85:AY86+'Таб.2 к.б '!AR85:AY86</f>
        <v>0</v>
      </c>
      <c r="AS85" s="244"/>
      <c r="AT85" s="244"/>
      <c r="AU85" s="244"/>
      <c r="AV85" s="244"/>
      <c r="AW85" s="244"/>
      <c r="AX85" s="244"/>
      <c r="AY85" s="245"/>
      <c r="AZ85" s="243"/>
      <c r="BA85" s="244"/>
      <c r="BB85" s="244"/>
      <c r="BC85" s="244"/>
      <c r="BD85" s="244"/>
      <c r="BE85" s="244"/>
      <c r="BF85" s="244"/>
      <c r="BG85" s="245"/>
      <c r="BH85" s="243"/>
      <c r="BI85" s="244"/>
      <c r="BJ85" s="244"/>
      <c r="BK85" s="244"/>
      <c r="BL85" s="244"/>
      <c r="BM85" s="244"/>
      <c r="BN85" s="244"/>
      <c r="BO85" s="245"/>
      <c r="BP85" s="243"/>
      <c r="BQ85" s="244"/>
      <c r="BR85" s="244"/>
      <c r="BS85" s="244"/>
      <c r="BT85" s="244"/>
      <c r="BU85" s="244"/>
      <c r="BV85" s="244"/>
      <c r="BW85" s="245"/>
      <c r="BX85" s="243"/>
      <c r="BY85" s="244"/>
      <c r="BZ85" s="244"/>
      <c r="CA85" s="244"/>
      <c r="CB85" s="244"/>
      <c r="CC85" s="244"/>
      <c r="CD85" s="244"/>
      <c r="CE85" s="245"/>
      <c r="CF85" s="243"/>
      <c r="CG85" s="244"/>
      <c r="CH85" s="244"/>
      <c r="CI85" s="244"/>
      <c r="CJ85" s="244"/>
      <c r="CK85" s="244"/>
      <c r="CL85" s="244"/>
      <c r="CM85" s="302"/>
    </row>
    <row r="86" spans="1:91" s="9" customFormat="1" ht="13.5" thickBot="1">
      <c r="A86" s="263" t="s">
        <v>98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00"/>
      <c r="S86" s="201"/>
      <c r="T86" s="201"/>
      <c r="U86" s="202"/>
      <c r="V86" s="204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2"/>
      <c r="AI86" s="306"/>
      <c r="AJ86" s="306"/>
      <c r="AK86" s="306"/>
      <c r="AL86" s="306"/>
      <c r="AM86" s="306"/>
      <c r="AN86" s="306"/>
      <c r="AO86" s="306"/>
      <c r="AP86" s="306"/>
      <c r="AQ86" s="306"/>
      <c r="AR86" s="326"/>
      <c r="AS86" s="327"/>
      <c r="AT86" s="327"/>
      <c r="AU86" s="327"/>
      <c r="AV86" s="327"/>
      <c r="AW86" s="327"/>
      <c r="AX86" s="327"/>
      <c r="AY86" s="328"/>
      <c r="AZ86" s="326"/>
      <c r="BA86" s="327"/>
      <c r="BB86" s="327"/>
      <c r="BC86" s="327"/>
      <c r="BD86" s="327"/>
      <c r="BE86" s="327"/>
      <c r="BF86" s="327"/>
      <c r="BG86" s="328"/>
      <c r="BH86" s="326"/>
      <c r="BI86" s="327"/>
      <c r="BJ86" s="327"/>
      <c r="BK86" s="327"/>
      <c r="BL86" s="327"/>
      <c r="BM86" s="327"/>
      <c r="BN86" s="327"/>
      <c r="BO86" s="328"/>
      <c r="BP86" s="326"/>
      <c r="BQ86" s="327"/>
      <c r="BR86" s="327"/>
      <c r="BS86" s="327"/>
      <c r="BT86" s="327"/>
      <c r="BU86" s="327"/>
      <c r="BV86" s="327"/>
      <c r="BW86" s="328"/>
      <c r="BX86" s="326"/>
      <c r="BY86" s="327"/>
      <c r="BZ86" s="327"/>
      <c r="CA86" s="327"/>
      <c r="CB86" s="327"/>
      <c r="CC86" s="327"/>
      <c r="CD86" s="327"/>
      <c r="CE86" s="328"/>
      <c r="CF86" s="326"/>
      <c r="CG86" s="327"/>
      <c r="CH86" s="327"/>
      <c r="CI86" s="327"/>
      <c r="CJ86" s="327"/>
      <c r="CK86" s="327"/>
      <c r="CL86" s="327"/>
      <c r="CM86" s="331"/>
    </row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</sheetData>
  <sheetProtection/>
  <mergeCells count="755">
    <mergeCell ref="DP59:EL59"/>
    <mergeCell ref="A3:CM3"/>
    <mergeCell ref="AN4:AY4"/>
    <mergeCell ref="AZ4:BA4"/>
    <mergeCell ref="BB4:BF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2:BG62"/>
    <mergeCell ref="BH62:BO62"/>
    <mergeCell ref="BP62:BW62"/>
    <mergeCell ref="BX62:CE62"/>
    <mergeCell ref="CF62:CM62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CF63:CM63"/>
    <mergeCell ref="A64:Q64"/>
    <mergeCell ref="R64:U64"/>
    <mergeCell ref="V64:AH64"/>
    <mergeCell ref="AI64:AQ64"/>
    <mergeCell ref="AR64:AY64"/>
    <mergeCell ref="AZ64:BG64"/>
    <mergeCell ref="BH64:BO64"/>
    <mergeCell ref="BP64:BW64"/>
    <mergeCell ref="BX64:CE64"/>
    <mergeCell ref="CF64:CM64"/>
    <mergeCell ref="A65:Q65"/>
    <mergeCell ref="R65:U65"/>
    <mergeCell ref="V65:AH65"/>
    <mergeCell ref="AI65:AQ65"/>
    <mergeCell ref="AR65:AY65"/>
    <mergeCell ref="AZ65:BG65"/>
    <mergeCell ref="BH65:BO65"/>
    <mergeCell ref="BP65:BW65"/>
    <mergeCell ref="BX65:CE65"/>
    <mergeCell ref="CF65:CM65"/>
    <mergeCell ref="A66:Q66"/>
    <mergeCell ref="R66:U66"/>
    <mergeCell ref="V66:AH66"/>
    <mergeCell ref="AI66:AQ66"/>
    <mergeCell ref="AR66:AY66"/>
    <mergeCell ref="AZ66:BG66"/>
    <mergeCell ref="BH66:BO66"/>
    <mergeCell ref="BP66:BW66"/>
    <mergeCell ref="BX66:CE66"/>
    <mergeCell ref="CF66:CM66"/>
    <mergeCell ref="A67:Q67"/>
    <mergeCell ref="R67:U67"/>
    <mergeCell ref="V67:AH67"/>
    <mergeCell ref="AI67:AQ67"/>
    <mergeCell ref="AR67:AY67"/>
    <mergeCell ref="AZ67:BG67"/>
    <mergeCell ref="BH67:BO67"/>
    <mergeCell ref="BP67:BW67"/>
    <mergeCell ref="BX67:CE67"/>
    <mergeCell ref="CF67:CM67"/>
    <mergeCell ref="A68:Q68"/>
    <mergeCell ref="R68:U68"/>
    <mergeCell ref="V68:AH68"/>
    <mergeCell ref="AI68:AQ68"/>
    <mergeCell ref="AR68:AY68"/>
    <mergeCell ref="AZ68:BG68"/>
    <mergeCell ref="BH68:BO68"/>
    <mergeCell ref="BP68:BW68"/>
    <mergeCell ref="BX68:CE68"/>
    <mergeCell ref="CF68:CM68"/>
    <mergeCell ref="A69:Q69"/>
    <mergeCell ref="R69:U69"/>
    <mergeCell ref="V69:AH69"/>
    <mergeCell ref="AI69:AQ69"/>
    <mergeCell ref="AR69:AY69"/>
    <mergeCell ref="AZ69:BG69"/>
    <mergeCell ref="BH69:BO69"/>
    <mergeCell ref="BP69:BW69"/>
    <mergeCell ref="BX69:CE69"/>
    <mergeCell ref="CF69:CM69"/>
    <mergeCell ref="A70:Q70"/>
    <mergeCell ref="R70:U70"/>
    <mergeCell ref="V70:AH70"/>
    <mergeCell ref="AI70:AQ70"/>
    <mergeCell ref="AR70:AY70"/>
    <mergeCell ref="AZ70:BG70"/>
    <mergeCell ref="BH70:BO70"/>
    <mergeCell ref="BP70:BW70"/>
    <mergeCell ref="BX70:CE70"/>
    <mergeCell ref="CF70:CM70"/>
    <mergeCell ref="A71:Q71"/>
    <mergeCell ref="R71:U71"/>
    <mergeCell ref="V71:AH71"/>
    <mergeCell ref="AI71:AQ71"/>
    <mergeCell ref="AR71:AY71"/>
    <mergeCell ref="AZ71:BG71"/>
    <mergeCell ref="BH71:BO71"/>
    <mergeCell ref="BP71:BW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7:BG77"/>
    <mergeCell ref="BH77:BO77"/>
    <mergeCell ref="BP77:BW77"/>
    <mergeCell ref="BX77:CE77"/>
    <mergeCell ref="CF77:CM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CF78:CM78"/>
    <mergeCell ref="A79:Q79"/>
    <mergeCell ref="R79:U79"/>
    <mergeCell ref="V79:AH79"/>
    <mergeCell ref="AI79:AQ79"/>
    <mergeCell ref="AR79:AY79"/>
    <mergeCell ref="AZ79:BG79"/>
    <mergeCell ref="BH79:BO79"/>
    <mergeCell ref="BP79:BW79"/>
    <mergeCell ref="BX79:CE79"/>
    <mergeCell ref="CF79:CM79"/>
    <mergeCell ref="A80:Q80"/>
    <mergeCell ref="R80:U80"/>
    <mergeCell ref="V80:AH80"/>
    <mergeCell ref="AI80:AQ80"/>
    <mergeCell ref="AR80:AY80"/>
    <mergeCell ref="BH80:BO80"/>
    <mergeCell ref="BP80:BW80"/>
    <mergeCell ref="BX80:CE80"/>
    <mergeCell ref="CF80:CM80"/>
    <mergeCell ref="A81:Q81"/>
    <mergeCell ref="R81:U81"/>
    <mergeCell ref="V81:AH81"/>
    <mergeCell ref="AI81:AQ81"/>
    <mergeCell ref="AR81:AY81"/>
    <mergeCell ref="A82:Q82"/>
    <mergeCell ref="R82:U82"/>
    <mergeCell ref="V82:AH82"/>
    <mergeCell ref="AI82:AQ82"/>
    <mergeCell ref="AR82:AY82"/>
    <mergeCell ref="AZ80:BG80"/>
    <mergeCell ref="AR83:AY84"/>
    <mergeCell ref="AZ81:BG81"/>
    <mergeCell ref="BH81:BO81"/>
    <mergeCell ref="BP81:BW81"/>
    <mergeCell ref="BX81:CE81"/>
    <mergeCell ref="CF81:CM81"/>
    <mergeCell ref="A84:Q84"/>
    <mergeCell ref="AZ82:BG82"/>
    <mergeCell ref="BH82:BO82"/>
    <mergeCell ref="BP82:BW82"/>
    <mergeCell ref="BX82:CE82"/>
    <mergeCell ref="CF82:CM82"/>
    <mergeCell ref="A83:Q83"/>
    <mergeCell ref="R83:U84"/>
    <mergeCell ref="V83:AH84"/>
    <mergeCell ref="AI83:AQ84"/>
    <mergeCell ref="AZ85:BG86"/>
    <mergeCell ref="AZ83:BG84"/>
    <mergeCell ref="BH83:BO84"/>
    <mergeCell ref="BP83:BW84"/>
    <mergeCell ref="BX83:CE84"/>
    <mergeCell ref="CF83:CM84"/>
    <mergeCell ref="BH85:BO86"/>
    <mergeCell ref="BP85:BW86"/>
    <mergeCell ref="BX85:CE86"/>
    <mergeCell ref="CF85:CM86"/>
    <mergeCell ref="A86:Q86"/>
    <mergeCell ref="A85:Q85"/>
    <mergeCell ref="R85:U86"/>
    <mergeCell ref="V85:AH86"/>
    <mergeCell ref="AI85:AQ86"/>
    <mergeCell ref="AR85:AY86"/>
  </mergeCells>
  <printOptions horizontalCentered="1"/>
  <pageMargins left="0.3937007874015748" right="0.1968503937007874" top="0.5905511811023623" bottom="0.1968503937007874" header="0.2755905511811024" footer="0.275590551181102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86"/>
  <sheetViews>
    <sheetView zoomScale="90" zoomScaleNormal="90" zoomScaleSheetLayoutView="100" workbookViewId="0" topLeftCell="A1">
      <selection activeCell="BB4" sqref="BB4:BF4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5.75390625" style="1" customWidth="1"/>
    <col min="35" max="49" width="1.37890625" style="1" customWidth="1"/>
    <col min="50" max="50" width="1.75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177" t="s">
        <v>368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377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8.25" customHeight="1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275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275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1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10770508.77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9120613.77</v>
      </c>
      <c r="AS24" s="206"/>
      <c r="AT24" s="206"/>
      <c r="AU24" s="206"/>
      <c r="AV24" s="206"/>
      <c r="AW24" s="206"/>
      <c r="AX24" s="206"/>
      <c r="AY24" s="207"/>
      <c r="AZ24" s="205">
        <f>AZ30</f>
        <v>900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1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1648995</v>
      </c>
      <c r="BY24" s="206"/>
      <c r="BZ24" s="206"/>
      <c r="CA24" s="206"/>
      <c r="CB24" s="206"/>
      <c r="CC24" s="206"/>
      <c r="CD24" s="206"/>
      <c r="CE24" s="207"/>
      <c r="CF24" s="212"/>
      <c r="CG24" s="213"/>
      <c r="CH24" s="213"/>
      <c r="CI24" s="213"/>
      <c r="CJ24" s="213"/>
      <c r="CK24" s="213"/>
      <c r="CL24" s="213"/>
      <c r="CM24" s="214"/>
    </row>
    <row r="25" spans="1:91" s="9" customFormat="1" ht="13.5" thickBot="1">
      <c r="A25" s="218" t="s">
        <v>82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5"/>
      <c r="CG25" s="216"/>
      <c r="CH25" s="216"/>
      <c r="CI25" s="216"/>
      <c r="CJ25" s="216"/>
      <c r="CK25" s="216"/>
      <c r="CL25" s="216"/>
      <c r="CM25" s="217"/>
    </row>
    <row r="26" spans="1:91" s="9" customFormat="1" ht="12.75">
      <c r="A26" s="220" t="s">
        <v>83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222"/>
      <c r="T26" s="222"/>
      <c r="U26" s="223"/>
      <c r="V26" s="224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27"/>
      <c r="AJ26" s="228"/>
      <c r="AK26" s="228"/>
      <c r="AL26" s="228"/>
      <c r="AM26" s="228"/>
      <c r="AN26" s="228"/>
      <c r="AO26" s="228"/>
      <c r="AP26" s="228"/>
      <c r="AQ26" s="229"/>
      <c r="AR26" s="230" t="s">
        <v>81</v>
      </c>
      <c r="AS26" s="231"/>
      <c r="AT26" s="231"/>
      <c r="AU26" s="231"/>
      <c r="AV26" s="231"/>
      <c r="AW26" s="231"/>
      <c r="AX26" s="231"/>
      <c r="AY26" s="232"/>
      <c r="AZ26" s="230" t="s">
        <v>81</v>
      </c>
      <c r="BA26" s="231"/>
      <c r="BB26" s="231"/>
      <c r="BC26" s="231"/>
      <c r="BD26" s="231"/>
      <c r="BE26" s="231"/>
      <c r="BF26" s="231"/>
      <c r="BG26" s="232"/>
      <c r="BH26" s="230" t="s">
        <v>81</v>
      </c>
      <c r="BI26" s="231"/>
      <c r="BJ26" s="231"/>
      <c r="BK26" s="231"/>
      <c r="BL26" s="231"/>
      <c r="BM26" s="231"/>
      <c r="BN26" s="231"/>
      <c r="BO26" s="232"/>
      <c r="BP26" s="230" t="s">
        <v>81</v>
      </c>
      <c r="BQ26" s="231"/>
      <c r="BR26" s="231"/>
      <c r="BS26" s="231"/>
      <c r="BT26" s="231"/>
      <c r="BU26" s="231"/>
      <c r="BV26" s="231"/>
      <c r="BW26" s="232"/>
      <c r="BX26" s="227"/>
      <c r="BY26" s="228"/>
      <c r="BZ26" s="228"/>
      <c r="CA26" s="228"/>
      <c r="CB26" s="228"/>
      <c r="CC26" s="228"/>
      <c r="CD26" s="228"/>
      <c r="CE26" s="229"/>
      <c r="CF26" s="230" t="s">
        <v>81</v>
      </c>
      <c r="CG26" s="231"/>
      <c r="CH26" s="231"/>
      <c r="CI26" s="231"/>
      <c r="CJ26" s="231"/>
      <c r="CK26" s="231"/>
      <c r="CL26" s="231"/>
      <c r="CM26" s="233"/>
    </row>
    <row r="27" spans="1:91" s="9" customFormat="1" ht="12.75">
      <c r="A27" s="234" t="s">
        <v>85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 t="s">
        <v>84</v>
      </c>
      <c r="S27" s="236"/>
      <c r="T27" s="236"/>
      <c r="U27" s="237"/>
      <c r="V27" s="241" t="s">
        <v>352</v>
      </c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7"/>
      <c r="AI27" s="243">
        <f>AR27+BX27</f>
        <v>10769608.77</v>
      </c>
      <c r="AJ27" s="244"/>
      <c r="AK27" s="244"/>
      <c r="AL27" s="244"/>
      <c r="AM27" s="244"/>
      <c r="AN27" s="244"/>
      <c r="AO27" s="244"/>
      <c r="AP27" s="244"/>
      <c r="AQ27" s="245"/>
      <c r="AR27" s="243">
        <v>9120613.77</v>
      </c>
      <c r="AS27" s="244"/>
      <c r="AT27" s="244"/>
      <c r="AU27" s="244"/>
      <c r="AV27" s="244"/>
      <c r="AW27" s="244"/>
      <c r="AX27" s="244"/>
      <c r="AY27" s="245"/>
      <c r="AZ27" s="249"/>
      <c r="BA27" s="250"/>
      <c r="BB27" s="250"/>
      <c r="BC27" s="250"/>
      <c r="BD27" s="250"/>
      <c r="BE27" s="250"/>
      <c r="BF27" s="250"/>
      <c r="BG27" s="251"/>
      <c r="BH27" s="249"/>
      <c r="BI27" s="250"/>
      <c r="BJ27" s="250"/>
      <c r="BK27" s="250"/>
      <c r="BL27" s="250"/>
      <c r="BM27" s="250"/>
      <c r="BN27" s="250"/>
      <c r="BO27" s="251"/>
      <c r="BP27" s="255"/>
      <c r="BQ27" s="256"/>
      <c r="BR27" s="256"/>
      <c r="BS27" s="256"/>
      <c r="BT27" s="256"/>
      <c r="BU27" s="256"/>
      <c r="BV27" s="256"/>
      <c r="BW27" s="257"/>
      <c r="BX27" s="243">
        <v>1648995</v>
      </c>
      <c r="BY27" s="244"/>
      <c r="BZ27" s="244"/>
      <c r="CA27" s="244"/>
      <c r="CB27" s="244"/>
      <c r="CC27" s="244"/>
      <c r="CD27" s="244"/>
      <c r="CE27" s="245"/>
      <c r="CF27" s="255"/>
      <c r="CG27" s="256"/>
      <c r="CH27" s="256"/>
      <c r="CI27" s="256"/>
      <c r="CJ27" s="256"/>
      <c r="CK27" s="256"/>
      <c r="CL27" s="256"/>
      <c r="CM27" s="261"/>
    </row>
    <row r="28" spans="1:91" s="9" customFormat="1" ht="12.75">
      <c r="A28" s="263" t="s">
        <v>87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38"/>
      <c r="S28" s="239"/>
      <c r="T28" s="239"/>
      <c r="U28" s="240"/>
      <c r="V28" s="242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  <c r="AI28" s="246"/>
      <c r="AJ28" s="247"/>
      <c r="AK28" s="247"/>
      <c r="AL28" s="247"/>
      <c r="AM28" s="247"/>
      <c r="AN28" s="247"/>
      <c r="AO28" s="247"/>
      <c r="AP28" s="247"/>
      <c r="AQ28" s="248"/>
      <c r="AR28" s="246"/>
      <c r="AS28" s="247"/>
      <c r="AT28" s="247"/>
      <c r="AU28" s="247"/>
      <c r="AV28" s="247"/>
      <c r="AW28" s="247"/>
      <c r="AX28" s="247"/>
      <c r="AY28" s="248"/>
      <c r="AZ28" s="252"/>
      <c r="BA28" s="253"/>
      <c r="BB28" s="253"/>
      <c r="BC28" s="253"/>
      <c r="BD28" s="253"/>
      <c r="BE28" s="253"/>
      <c r="BF28" s="253"/>
      <c r="BG28" s="254"/>
      <c r="BH28" s="252"/>
      <c r="BI28" s="253"/>
      <c r="BJ28" s="253"/>
      <c r="BK28" s="253"/>
      <c r="BL28" s="253"/>
      <c r="BM28" s="253"/>
      <c r="BN28" s="253"/>
      <c r="BO28" s="254"/>
      <c r="BP28" s="258"/>
      <c r="BQ28" s="259"/>
      <c r="BR28" s="259"/>
      <c r="BS28" s="259"/>
      <c r="BT28" s="259"/>
      <c r="BU28" s="259"/>
      <c r="BV28" s="259"/>
      <c r="BW28" s="260"/>
      <c r="BX28" s="246"/>
      <c r="BY28" s="247"/>
      <c r="BZ28" s="247"/>
      <c r="CA28" s="247"/>
      <c r="CB28" s="247"/>
      <c r="CC28" s="247"/>
      <c r="CD28" s="247"/>
      <c r="CE28" s="248"/>
      <c r="CF28" s="258"/>
      <c r="CG28" s="259"/>
      <c r="CH28" s="259"/>
      <c r="CI28" s="259"/>
      <c r="CJ28" s="259"/>
      <c r="CK28" s="259"/>
      <c r="CL28" s="259"/>
      <c r="CM28" s="262"/>
    </row>
    <row r="29" spans="1:91" s="9" customFormat="1" ht="12.75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R29" s="266"/>
      <c r="S29" s="267"/>
      <c r="T29" s="267"/>
      <c r="U29" s="268"/>
      <c r="V29" s="269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272"/>
      <c r="AJ29" s="273"/>
      <c r="AK29" s="273"/>
      <c r="AL29" s="273"/>
      <c r="AM29" s="273"/>
      <c r="AN29" s="273"/>
      <c r="AO29" s="273"/>
      <c r="AP29" s="273"/>
      <c r="AQ29" s="274"/>
      <c r="AR29" s="272"/>
      <c r="AS29" s="273"/>
      <c r="AT29" s="273"/>
      <c r="AU29" s="273"/>
      <c r="AV29" s="273"/>
      <c r="AW29" s="273"/>
      <c r="AX29" s="273"/>
      <c r="AY29" s="274"/>
      <c r="AZ29" s="272"/>
      <c r="BA29" s="273"/>
      <c r="BB29" s="273"/>
      <c r="BC29" s="273"/>
      <c r="BD29" s="273"/>
      <c r="BE29" s="273"/>
      <c r="BF29" s="273"/>
      <c r="BG29" s="274"/>
      <c r="BH29" s="272"/>
      <c r="BI29" s="273"/>
      <c r="BJ29" s="273"/>
      <c r="BK29" s="273"/>
      <c r="BL29" s="273"/>
      <c r="BM29" s="273"/>
      <c r="BN29" s="273"/>
      <c r="BO29" s="274"/>
      <c r="BP29" s="272"/>
      <c r="BQ29" s="273"/>
      <c r="BR29" s="273"/>
      <c r="BS29" s="273"/>
      <c r="BT29" s="273"/>
      <c r="BU29" s="273"/>
      <c r="BV29" s="273"/>
      <c r="BW29" s="274"/>
      <c r="BX29" s="272"/>
      <c r="BY29" s="273"/>
      <c r="BZ29" s="273"/>
      <c r="CA29" s="273"/>
      <c r="CB29" s="273"/>
      <c r="CC29" s="273"/>
      <c r="CD29" s="273"/>
      <c r="CE29" s="274"/>
      <c r="CF29" s="272"/>
      <c r="CG29" s="273"/>
      <c r="CH29" s="273"/>
      <c r="CI29" s="273"/>
      <c r="CJ29" s="273"/>
      <c r="CK29" s="273"/>
      <c r="CL29" s="273"/>
      <c r="CM29" s="275"/>
    </row>
    <row r="30" spans="1:91" s="9" customFormat="1" ht="12.75">
      <c r="A30" s="234" t="s">
        <v>89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 t="s">
        <v>86</v>
      </c>
      <c r="S30" s="236"/>
      <c r="T30" s="236"/>
      <c r="U30" s="237"/>
      <c r="V30" s="241" t="s">
        <v>370</v>
      </c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7"/>
      <c r="AI30" s="243">
        <f>AZ30+BH30</f>
        <v>900</v>
      </c>
      <c r="AJ30" s="250"/>
      <c r="AK30" s="250"/>
      <c r="AL30" s="250"/>
      <c r="AM30" s="250"/>
      <c r="AN30" s="250"/>
      <c r="AO30" s="250"/>
      <c r="AP30" s="250"/>
      <c r="AQ30" s="251"/>
      <c r="AR30" s="249"/>
      <c r="AS30" s="250"/>
      <c r="AT30" s="250"/>
      <c r="AU30" s="250"/>
      <c r="AV30" s="250"/>
      <c r="AW30" s="250"/>
      <c r="AX30" s="250"/>
      <c r="AY30" s="251"/>
      <c r="AZ30" s="243">
        <v>900</v>
      </c>
      <c r="BA30" s="244"/>
      <c r="BB30" s="244"/>
      <c r="BC30" s="244"/>
      <c r="BD30" s="244"/>
      <c r="BE30" s="244"/>
      <c r="BF30" s="244"/>
      <c r="BG30" s="245"/>
      <c r="BH30" s="243"/>
      <c r="BI30" s="244"/>
      <c r="BJ30" s="244"/>
      <c r="BK30" s="244"/>
      <c r="BL30" s="244"/>
      <c r="BM30" s="244"/>
      <c r="BN30" s="244"/>
      <c r="BO30" s="245"/>
      <c r="BP30" s="249"/>
      <c r="BQ30" s="250"/>
      <c r="BR30" s="250"/>
      <c r="BS30" s="250"/>
      <c r="BT30" s="250"/>
      <c r="BU30" s="250"/>
      <c r="BV30" s="250"/>
      <c r="BW30" s="251"/>
      <c r="BX30" s="249"/>
      <c r="BY30" s="250"/>
      <c r="BZ30" s="250"/>
      <c r="CA30" s="250"/>
      <c r="CB30" s="250"/>
      <c r="CC30" s="250"/>
      <c r="CD30" s="250"/>
      <c r="CE30" s="251"/>
      <c r="CF30" s="249" t="s">
        <v>81</v>
      </c>
      <c r="CG30" s="250"/>
      <c r="CH30" s="250"/>
      <c r="CI30" s="250"/>
      <c r="CJ30" s="250"/>
      <c r="CK30" s="250"/>
      <c r="CL30" s="250"/>
      <c r="CM30" s="276"/>
    </row>
    <row r="31" spans="1:91" s="9" customFormat="1" ht="12.75">
      <c r="A31" s="263" t="s">
        <v>90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78"/>
      <c r="R31" s="238"/>
      <c r="S31" s="239"/>
      <c r="T31" s="239"/>
      <c r="U31" s="240"/>
      <c r="V31" s="242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40"/>
      <c r="AI31" s="252"/>
      <c r="AJ31" s="253"/>
      <c r="AK31" s="253"/>
      <c r="AL31" s="253"/>
      <c r="AM31" s="253"/>
      <c r="AN31" s="253"/>
      <c r="AO31" s="253"/>
      <c r="AP31" s="253"/>
      <c r="AQ31" s="254"/>
      <c r="AR31" s="252"/>
      <c r="AS31" s="253"/>
      <c r="AT31" s="253"/>
      <c r="AU31" s="253"/>
      <c r="AV31" s="253"/>
      <c r="AW31" s="253"/>
      <c r="AX31" s="253"/>
      <c r="AY31" s="254"/>
      <c r="AZ31" s="246"/>
      <c r="BA31" s="247"/>
      <c r="BB31" s="247"/>
      <c r="BC31" s="247"/>
      <c r="BD31" s="247"/>
      <c r="BE31" s="247"/>
      <c r="BF31" s="247"/>
      <c r="BG31" s="248"/>
      <c r="BH31" s="246"/>
      <c r="BI31" s="247"/>
      <c r="BJ31" s="247"/>
      <c r="BK31" s="247"/>
      <c r="BL31" s="247"/>
      <c r="BM31" s="247"/>
      <c r="BN31" s="247"/>
      <c r="BO31" s="248"/>
      <c r="BP31" s="252"/>
      <c r="BQ31" s="253"/>
      <c r="BR31" s="253"/>
      <c r="BS31" s="253"/>
      <c r="BT31" s="253"/>
      <c r="BU31" s="253"/>
      <c r="BV31" s="253"/>
      <c r="BW31" s="254"/>
      <c r="BX31" s="252"/>
      <c r="BY31" s="253"/>
      <c r="BZ31" s="253"/>
      <c r="CA31" s="253"/>
      <c r="CB31" s="253"/>
      <c r="CC31" s="253"/>
      <c r="CD31" s="253"/>
      <c r="CE31" s="254"/>
      <c r="CF31" s="252"/>
      <c r="CG31" s="253"/>
      <c r="CH31" s="253"/>
      <c r="CI31" s="253"/>
      <c r="CJ31" s="253"/>
      <c r="CK31" s="253"/>
      <c r="CL31" s="253"/>
      <c r="CM31" s="277"/>
    </row>
    <row r="32" spans="1:91" s="9" customFormat="1" ht="13.5" thickBot="1">
      <c r="A32" s="263" t="s">
        <v>91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6" t="s">
        <v>88</v>
      </c>
      <c r="S32" s="267"/>
      <c r="T32" s="267"/>
      <c r="U32" s="268"/>
      <c r="V32" s="269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  <c r="AI32" s="272"/>
      <c r="AJ32" s="273"/>
      <c r="AK32" s="273"/>
      <c r="AL32" s="273"/>
      <c r="AM32" s="273"/>
      <c r="AN32" s="273"/>
      <c r="AO32" s="273"/>
      <c r="AP32" s="273"/>
      <c r="AQ32" s="274"/>
      <c r="AR32" s="279" t="s">
        <v>81</v>
      </c>
      <c r="AS32" s="280"/>
      <c r="AT32" s="280"/>
      <c r="AU32" s="280"/>
      <c r="AV32" s="280"/>
      <c r="AW32" s="280"/>
      <c r="AX32" s="280"/>
      <c r="AY32" s="281"/>
      <c r="AZ32" s="279" t="s">
        <v>81</v>
      </c>
      <c r="BA32" s="280"/>
      <c r="BB32" s="280"/>
      <c r="BC32" s="280"/>
      <c r="BD32" s="280"/>
      <c r="BE32" s="280"/>
      <c r="BF32" s="280"/>
      <c r="BG32" s="281"/>
      <c r="BH32" s="279" t="s">
        <v>81</v>
      </c>
      <c r="BI32" s="280"/>
      <c r="BJ32" s="280"/>
      <c r="BK32" s="280"/>
      <c r="BL32" s="280"/>
      <c r="BM32" s="280"/>
      <c r="BN32" s="280"/>
      <c r="BO32" s="281"/>
      <c r="BP32" s="279" t="s">
        <v>81</v>
      </c>
      <c r="BQ32" s="280"/>
      <c r="BR32" s="280"/>
      <c r="BS32" s="280"/>
      <c r="BT32" s="280"/>
      <c r="BU32" s="280"/>
      <c r="BV32" s="280"/>
      <c r="BW32" s="281"/>
      <c r="BX32" s="272"/>
      <c r="BY32" s="273"/>
      <c r="BZ32" s="273"/>
      <c r="CA32" s="273"/>
      <c r="CB32" s="273"/>
      <c r="CC32" s="273"/>
      <c r="CD32" s="273"/>
      <c r="CE32" s="274"/>
      <c r="CF32" s="272"/>
      <c r="CG32" s="273"/>
      <c r="CH32" s="273"/>
      <c r="CI32" s="273"/>
      <c r="CJ32" s="273"/>
      <c r="CK32" s="273"/>
      <c r="CL32" s="273"/>
      <c r="CM32" s="275"/>
    </row>
    <row r="33" spans="1:91" s="9" customFormat="1" ht="13.5" thickBot="1">
      <c r="A33" s="282" t="s">
        <v>92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4" t="s">
        <v>254</v>
      </c>
      <c r="S33" s="285"/>
      <c r="T33" s="285"/>
      <c r="U33" s="286"/>
      <c r="V33" s="287" t="s">
        <v>81</v>
      </c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6"/>
      <c r="AI33" s="288">
        <f>AI35+AI41+AI55+AI59+AI69</f>
        <v>10770508.77</v>
      </c>
      <c r="AJ33" s="289"/>
      <c r="AK33" s="289"/>
      <c r="AL33" s="289"/>
      <c r="AM33" s="289"/>
      <c r="AN33" s="289"/>
      <c r="AO33" s="289"/>
      <c r="AP33" s="289"/>
      <c r="AQ33" s="290"/>
      <c r="AR33" s="288">
        <f>AR35+AR41+AR55+AR59+AR69</f>
        <v>9120613.77</v>
      </c>
      <c r="AS33" s="289"/>
      <c r="AT33" s="289"/>
      <c r="AU33" s="289"/>
      <c r="AV33" s="289"/>
      <c r="AW33" s="289"/>
      <c r="AX33" s="289"/>
      <c r="AY33" s="290"/>
      <c r="AZ33" s="288">
        <f>AZ35+AZ41+AZ55+AZ59+AZ69</f>
        <v>900</v>
      </c>
      <c r="BA33" s="289"/>
      <c r="BB33" s="289"/>
      <c r="BC33" s="289"/>
      <c r="BD33" s="289"/>
      <c r="BE33" s="289"/>
      <c r="BF33" s="289"/>
      <c r="BG33" s="290"/>
      <c r="BH33" s="288">
        <f>BH35+BH41+BH55+BH59+BH69</f>
        <v>0</v>
      </c>
      <c r="BI33" s="289"/>
      <c r="BJ33" s="289"/>
      <c r="BK33" s="289"/>
      <c r="BL33" s="289"/>
      <c r="BM33" s="289"/>
      <c r="BN33" s="289"/>
      <c r="BO33" s="290"/>
      <c r="BP33" s="288">
        <f>BP35+BP41+BP55+BP59+BP69</f>
        <v>0</v>
      </c>
      <c r="BQ33" s="289"/>
      <c r="BR33" s="289"/>
      <c r="BS33" s="289"/>
      <c r="BT33" s="289"/>
      <c r="BU33" s="289"/>
      <c r="BV33" s="289"/>
      <c r="BW33" s="290"/>
      <c r="BX33" s="288">
        <f>BX35+BX41+BX55+BX59+BX69</f>
        <v>1648995</v>
      </c>
      <c r="BY33" s="289"/>
      <c r="BZ33" s="289"/>
      <c r="CA33" s="289"/>
      <c r="CB33" s="289"/>
      <c r="CC33" s="289"/>
      <c r="CD33" s="289"/>
      <c r="CE33" s="290"/>
      <c r="CF33" s="288">
        <f>CF35+CF41+CF55+CF59+CF69</f>
        <v>0</v>
      </c>
      <c r="CG33" s="289"/>
      <c r="CH33" s="289"/>
      <c r="CI33" s="289"/>
      <c r="CJ33" s="289"/>
      <c r="CK33" s="289"/>
      <c r="CL33" s="289"/>
      <c r="CM33" s="290"/>
    </row>
    <row r="34" spans="1:91" s="9" customFormat="1" ht="12.75">
      <c r="A34" s="291" t="s">
        <v>93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27"/>
      <c r="AJ34" s="228"/>
      <c r="AK34" s="228"/>
      <c r="AL34" s="228"/>
      <c r="AM34" s="228"/>
      <c r="AN34" s="228"/>
      <c r="AO34" s="228"/>
      <c r="AP34" s="228"/>
      <c r="AQ34" s="229"/>
      <c r="AR34" s="227"/>
      <c r="AS34" s="228"/>
      <c r="AT34" s="228"/>
      <c r="AU34" s="228"/>
      <c r="AV34" s="228"/>
      <c r="AW34" s="228"/>
      <c r="AX34" s="228"/>
      <c r="AY34" s="229"/>
      <c r="AZ34" s="227"/>
      <c r="BA34" s="228"/>
      <c r="BB34" s="228"/>
      <c r="BC34" s="228"/>
      <c r="BD34" s="228"/>
      <c r="BE34" s="228"/>
      <c r="BF34" s="228"/>
      <c r="BG34" s="229"/>
      <c r="BH34" s="227"/>
      <c r="BI34" s="228"/>
      <c r="BJ34" s="228"/>
      <c r="BK34" s="228"/>
      <c r="BL34" s="228"/>
      <c r="BM34" s="228"/>
      <c r="BN34" s="228"/>
      <c r="BO34" s="229"/>
      <c r="BP34" s="227"/>
      <c r="BQ34" s="228"/>
      <c r="BR34" s="228"/>
      <c r="BS34" s="228"/>
      <c r="BT34" s="228"/>
      <c r="BU34" s="228"/>
      <c r="BV34" s="228"/>
      <c r="BW34" s="229"/>
      <c r="BX34" s="227"/>
      <c r="BY34" s="228"/>
      <c r="BZ34" s="228"/>
      <c r="CA34" s="228"/>
      <c r="CB34" s="228"/>
      <c r="CC34" s="228"/>
      <c r="CD34" s="228"/>
      <c r="CE34" s="229"/>
      <c r="CF34" s="227"/>
      <c r="CG34" s="228"/>
      <c r="CH34" s="228"/>
      <c r="CI34" s="228"/>
      <c r="CJ34" s="228"/>
      <c r="CK34" s="228"/>
      <c r="CL34" s="228"/>
      <c r="CM34" s="292"/>
    </row>
    <row r="35" spans="1:91" s="9" customFormat="1" ht="36" customHeight="1">
      <c r="A35" s="293" t="s">
        <v>253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4"/>
      <c r="S35" s="295"/>
      <c r="T35" s="295"/>
      <c r="U35" s="296"/>
      <c r="V35" s="297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6"/>
      <c r="AI35" s="298">
        <f>AI37+AI38+AI39+AI40</f>
        <v>6216668.0600000005</v>
      </c>
      <c r="AJ35" s="299"/>
      <c r="AK35" s="299"/>
      <c r="AL35" s="299"/>
      <c r="AM35" s="299"/>
      <c r="AN35" s="299"/>
      <c r="AO35" s="299"/>
      <c r="AP35" s="299"/>
      <c r="AQ35" s="300"/>
      <c r="AR35" s="298">
        <f>AR37+AR38+AR39+AR40</f>
        <v>6216668.0600000005</v>
      </c>
      <c r="AS35" s="299"/>
      <c r="AT35" s="299"/>
      <c r="AU35" s="299"/>
      <c r="AV35" s="299"/>
      <c r="AW35" s="299"/>
      <c r="AX35" s="299"/>
      <c r="AY35" s="300"/>
      <c r="AZ35" s="298">
        <f>AZ37+AZ38+AZ39</f>
        <v>0</v>
      </c>
      <c r="BA35" s="299"/>
      <c r="BB35" s="299"/>
      <c r="BC35" s="299"/>
      <c r="BD35" s="299"/>
      <c r="BE35" s="299"/>
      <c r="BF35" s="299"/>
      <c r="BG35" s="300"/>
      <c r="BH35" s="298">
        <f>BH37+BH38+BH39</f>
        <v>0</v>
      </c>
      <c r="BI35" s="299"/>
      <c r="BJ35" s="299"/>
      <c r="BK35" s="299"/>
      <c r="BL35" s="299"/>
      <c r="BM35" s="299"/>
      <c r="BN35" s="299"/>
      <c r="BO35" s="300"/>
      <c r="BP35" s="298">
        <f>BP37+BP38+BP39</f>
        <v>0</v>
      </c>
      <c r="BQ35" s="299"/>
      <c r="BR35" s="299"/>
      <c r="BS35" s="299"/>
      <c r="BT35" s="299"/>
      <c r="BU35" s="299"/>
      <c r="BV35" s="299"/>
      <c r="BW35" s="300"/>
      <c r="BX35" s="298">
        <f>BX37+BX38+BX39+BX40</f>
        <v>0</v>
      </c>
      <c r="BY35" s="299"/>
      <c r="BZ35" s="299"/>
      <c r="CA35" s="299"/>
      <c r="CB35" s="299"/>
      <c r="CC35" s="299"/>
      <c r="CD35" s="299"/>
      <c r="CE35" s="300"/>
      <c r="CF35" s="298">
        <f>CF37+CF38+CF39</f>
        <v>0</v>
      </c>
      <c r="CG35" s="299"/>
      <c r="CH35" s="299"/>
      <c r="CI35" s="299"/>
      <c r="CJ35" s="299"/>
      <c r="CK35" s="299"/>
      <c r="CL35" s="299"/>
      <c r="CM35" s="300"/>
    </row>
    <row r="36" spans="1:91" s="9" customFormat="1" ht="12.75">
      <c r="A36" s="301" t="s">
        <v>65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235"/>
      <c r="S36" s="236"/>
      <c r="T36" s="236"/>
      <c r="U36" s="237"/>
      <c r="V36" s="241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7"/>
      <c r="AI36" s="243"/>
      <c r="AJ36" s="244"/>
      <c r="AK36" s="244"/>
      <c r="AL36" s="244"/>
      <c r="AM36" s="244"/>
      <c r="AN36" s="244"/>
      <c r="AO36" s="244"/>
      <c r="AP36" s="244"/>
      <c r="AQ36" s="245"/>
      <c r="AR36" s="243"/>
      <c r="AS36" s="244"/>
      <c r="AT36" s="244"/>
      <c r="AU36" s="244"/>
      <c r="AV36" s="244"/>
      <c r="AW36" s="244"/>
      <c r="AX36" s="244"/>
      <c r="AY36" s="245"/>
      <c r="AZ36" s="243"/>
      <c r="BA36" s="244"/>
      <c r="BB36" s="244"/>
      <c r="BC36" s="244"/>
      <c r="BD36" s="244"/>
      <c r="BE36" s="244"/>
      <c r="BF36" s="244"/>
      <c r="BG36" s="245"/>
      <c r="BH36" s="243"/>
      <c r="BI36" s="244"/>
      <c r="BJ36" s="244"/>
      <c r="BK36" s="244"/>
      <c r="BL36" s="244"/>
      <c r="BM36" s="244"/>
      <c r="BN36" s="244"/>
      <c r="BO36" s="245"/>
      <c r="BP36" s="243"/>
      <c r="BQ36" s="244"/>
      <c r="BR36" s="244"/>
      <c r="BS36" s="244"/>
      <c r="BT36" s="244"/>
      <c r="BU36" s="244"/>
      <c r="BV36" s="244"/>
      <c r="BW36" s="245"/>
      <c r="BX36" s="243"/>
      <c r="BY36" s="244"/>
      <c r="BZ36" s="244"/>
      <c r="CA36" s="244"/>
      <c r="CB36" s="244"/>
      <c r="CC36" s="244"/>
      <c r="CD36" s="244"/>
      <c r="CE36" s="245"/>
      <c r="CF36" s="243"/>
      <c r="CG36" s="244"/>
      <c r="CH36" s="244"/>
      <c r="CI36" s="244"/>
      <c r="CJ36" s="244"/>
      <c r="CK36" s="244"/>
      <c r="CL36" s="244"/>
      <c r="CM36" s="302"/>
    </row>
    <row r="37" spans="1:91" s="9" customFormat="1" ht="12.75">
      <c r="A37" s="303" t="s">
        <v>240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235" t="s">
        <v>255</v>
      </c>
      <c r="S37" s="236"/>
      <c r="T37" s="236"/>
      <c r="U37" s="237"/>
      <c r="V37" s="241" t="s">
        <v>94</v>
      </c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7"/>
      <c r="AI37" s="243">
        <f>AR37+AZ37+BH37+BP37+BX37+CF37</f>
        <v>4784824.4</v>
      </c>
      <c r="AJ37" s="244"/>
      <c r="AK37" s="244"/>
      <c r="AL37" s="244"/>
      <c r="AM37" s="244"/>
      <c r="AN37" s="244"/>
      <c r="AO37" s="244"/>
      <c r="AP37" s="244"/>
      <c r="AQ37" s="245"/>
      <c r="AR37" s="335">
        <v>4784824.4</v>
      </c>
      <c r="AS37" s="336"/>
      <c r="AT37" s="336"/>
      <c r="AU37" s="336"/>
      <c r="AV37" s="336"/>
      <c r="AW37" s="336"/>
      <c r="AX37" s="336"/>
      <c r="AY37" s="337"/>
      <c r="AZ37" s="243"/>
      <c r="BA37" s="244"/>
      <c r="BB37" s="244"/>
      <c r="BC37" s="244"/>
      <c r="BD37" s="244"/>
      <c r="BE37" s="244"/>
      <c r="BF37" s="244"/>
      <c r="BG37" s="245"/>
      <c r="BH37" s="243"/>
      <c r="BI37" s="244"/>
      <c r="BJ37" s="244"/>
      <c r="BK37" s="244"/>
      <c r="BL37" s="244"/>
      <c r="BM37" s="244"/>
      <c r="BN37" s="244"/>
      <c r="BO37" s="245"/>
      <c r="BP37" s="243"/>
      <c r="BQ37" s="244"/>
      <c r="BR37" s="244"/>
      <c r="BS37" s="244"/>
      <c r="BT37" s="244"/>
      <c r="BU37" s="244"/>
      <c r="BV37" s="244"/>
      <c r="BW37" s="245"/>
      <c r="BX37" s="243"/>
      <c r="BY37" s="244"/>
      <c r="BZ37" s="244"/>
      <c r="CA37" s="244"/>
      <c r="CB37" s="244"/>
      <c r="CC37" s="244"/>
      <c r="CD37" s="244"/>
      <c r="CE37" s="245"/>
      <c r="CF37" s="243"/>
      <c r="CG37" s="244"/>
      <c r="CH37" s="244"/>
      <c r="CI37" s="244"/>
      <c r="CJ37" s="244"/>
      <c r="CK37" s="244"/>
      <c r="CL37" s="244"/>
      <c r="CM37" s="302"/>
    </row>
    <row r="38" spans="1:91" s="9" customFormat="1" ht="12.75">
      <c r="A38" s="303" t="s">
        <v>241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235" t="s">
        <v>256</v>
      </c>
      <c r="S38" s="236"/>
      <c r="T38" s="236"/>
      <c r="U38" s="237"/>
      <c r="V38" s="241" t="s">
        <v>257</v>
      </c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7"/>
      <c r="AI38" s="243">
        <f>AR38+AZ38+BH38+BP38+BX38+CF38</f>
        <v>0</v>
      </c>
      <c r="AJ38" s="244"/>
      <c r="AK38" s="244"/>
      <c r="AL38" s="244"/>
      <c r="AM38" s="244"/>
      <c r="AN38" s="244"/>
      <c r="AO38" s="244"/>
      <c r="AP38" s="244"/>
      <c r="AQ38" s="245"/>
      <c r="AR38" s="335"/>
      <c r="AS38" s="336"/>
      <c r="AT38" s="336"/>
      <c r="AU38" s="336"/>
      <c r="AV38" s="336"/>
      <c r="AW38" s="336"/>
      <c r="AX38" s="336"/>
      <c r="AY38" s="337"/>
      <c r="AZ38" s="243"/>
      <c r="BA38" s="244"/>
      <c r="BB38" s="244"/>
      <c r="BC38" s="244"/>
      <c r="BD38" s="244"/>
      <c r="BE38" s="244"/>
      <c r="BF38" s="244"/>
      <c r="BG38" s="245"/>
      <c r="BH38" s="243"/>
      <c r="BI38" s="244"/>
      <c r="BJ38" s="244"/>
      <c r="BK38" s="244"/>
      <c r="BL38" s="244"/>
      <c r="BM38" s="244"/>
      <c r="BN38" s="244"/>
      <c r="BO38" s="245"/>
      <c r="BP38" s="243"/>
      <c r="BQ38" s="244"/>
      <c r="BR38" s="244"/>
      <c r="BS38" s="244"/>
      <c r="BT38" s="244"/>
      <c r="BU38" s="244"/>
      <c r="BV38" s="244"/>
      <c r="BW38" s="245"/>
      <c r="BX38" s="243"/>
      <c r="BY38" s="244"/>
      <c r="BZ38" s="244"/>
      <c r="CA38" s="244"/>
      <c r="CB38" s="244"/>
      <c r="CC38" s="244"/>
      <c r="CD38" s="244"/>
      <c r="CE38" s="245"/>
      <c r="CF38" s="243"/>
      <c r="CG38" s="244"/>
      <c r="CH38" s="244"/>
      <c r="CI38" s="244"/>
      <c r="CJ38" s="244"/>
      <c r="CK38" s="244"/>
      <c r="CL38" s="244"/>
      <c r="CM38" s="302"/>
    </row>
    <row r="39" spans="1:91" s="9" customFormat="1" ht="24.75" customHeight="1">
      <c r="A39" s="304" t="s">
        <v>242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5" t="s">
        <v>258</v>
      </c>
      <c r="S39" s="305"/>
      <c r="T39" s="305"/>
      <c r="U39" s="305"/>
      <c r="V39" s="305" t="s">
        <v>259</v>
      </c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243">
        <f>AR39+AZ39+BH39+BP39+BX39+CF39</f>
        <v>1431843.66</v>
      </c>
      <c r="AJ39" s="244"/>
      <c r="AK39" s="244"/>
      <c r="AL39" s="244"/>
      <c r="AM39" s="244"/>
      <c r="AN39" s="244"/>
      <c r="AO39" s="244"/>
      <c r="AP39" s="244"/>
      <c r="AQ39" s="245"/>
      <c r="AR39" s="317">
        <v>1431843.66</v>
      </c>
      <c r="AS39" s="317"/>
      <c r="AT39" s="317"/>
      <c r="AU39" s="317"/>
      <c r="AV39" s="317"/>
      <c r="AW39" s="317"/>
      <c r="AX39" s="317"/>
      <c r="AY39" s="317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</row>
    <row r="40" spans="1:91" s="9" customFormat="1" ht="27.75" customHeight="1">
      <c r="A40" s="304" t="s">
        <v>323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5" t="s">
        <v>256</v>
      </c>
      <c r="S40" s="305"/>
      <c r="T40" s="305"/>
      <c r="U40" s="305"/>
      <c r="V40" s="305" t="s">
        <v>322</v>
      </c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243">
        <f>AR40+AZ40+BH40+BP40+BX40+CF40</f>
        <v>0</v>
      </c>
      <c r="AJ40" s="244"/>
      <c r="AK40" s="244"/>
      <c r="AL40" s="244"/>
      <c r="AM40" s="244"/>
      <c r="AN40" s="244"/>
      <c r="AO40" s="244"/>
      <c r="AP40" s="244"/>
      <c r="AQ40" s="245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</row>
    <row r="41" spans="1:91" s="9" customFormat="1" ht="12.75">
      <c r="A41" s="307" t="s">
        <v>243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294"/>
      <c r="S41" s="295"/>
      <c r="T41" s="295"/>
      <c r="U41" s="296"/>
      <c r="V41" s="297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6"/>
      <c r="AI41" s="308">
        <f>AI43+AI44+AI46+AI49+AI51+AI45+AI48+AI50+AI47+AI52+AI53+AI54</f>
        <v>2103966.83</v>
      </c>
      <c r="AJ41" s="308"/>
      <c r="AK41" s="308"/>
      <c r="AL41" s="308"/>
      <c r="AM41" s="308"/>
      <c r="AN41" s="308"/>
      <c r="AO41" s="308"/>
      <c r="AP41" s="308"/>
      <c r="AQ41" s="308"/>
      <c r="AR41" s="298">
        <f>AR43+AR44+AR46+AR49+AR51+AR45+AR48+AR50+AR47+AR52+AR53+AR54</f>
        <v>2103966.83</v>
      </c>
      <c r="AS41" s="299"/>
      <c r="AT41" s="299"/>
      <c r="AU41" s="299"/>
      <c r="AV41" s="299"/>
      <c r="AW41" s="299"/>
      <c r="AX41" s="299"/>
      <c r="AY41" s="300"/>
      <c r="AZ41" s="298">
        <f>AZ43+AZ44+AZ46+AZ49+AZ51+AZ45+AZ48+AZ50</f>
        <v>0</v>
      </c>
      <c r="BA41" s="299"/>
      <c r="BB41" s="299"/>
      <c r="BC41" s="299"/>
      <c r="BD41" s="299"/>
      <c r="BE41" s="299"/>
      <c r="BF41" s="299"/>
      <c r="BG41" s="300"/>
      <c r="BH41" s="298">
        <f>BH43+BH44+BH46+BH49+BH51+BH45+BH48+BH50</f>
        <v>0</v>
      </c>
      <c r="BI41" s="299"/>
      <c r="BJ41" s="299"/>
      <c r="BK41" s="299"/>
      <c r="BL41" s="299"/>
      <c r="BM41" s="299"/>
      <c r="BN41" s="299"/>
      <c r="BO41" s="300"/>
      <c r="BP41" s="298">
        <f>BP43+BP44+BP46+BP49+BP51+BP45+BP48+BP50</f>
        <v>0</v>
      </c>
      <c r="BQ41" s="299"/>
      <c r="BR41" s="299"/>
      <c r="BS41" s="299"/>
      <c r="BT41" s="299"/>
      <c r="BU41" s="299"/>
      <c r="BV41" s="299"/>
      <c r="BW41" s="300"/>
      <c r="BX41" s="298">
        <f>BX43+BX44+BX46+BX49+BX51+BX45+BX48+BX50</f>
        <v>0</v>
      </c>
      <c r="BY41" s="299"/>
      <c r="BZ41" s="299"/>
      <c r="CA41" s="299"/>
      <c r="CB41" s="299"/>
      <c r="CC41" s="299"/>
      <c r="CD41" s="299"/>
      <c r="CE41" s="300"/>
      <c r="CF41" s="298">
        <f>CF43+CF44+CF46+CF49+CF51+CF45+CF48+CF50</f>
        <v>0</v>
      </c>
      <c r="CG41" s="299"/>
      <c r="CH41" s="299"/>
      <c r="CI41" s="299"/>
      <c r="CJ41" s="299"/>
      <c r="CK41" s="299"/>
      <c r="CL41" s="299"/>
      <c r="CM41" s="300"/>
    </row>
    <row r="42" spans="1:91" s="9" customFormat="1" ht="12.75">
      <c r="A42" s="264" t="s">
        <v>65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6"/>
      <c r="S42" s="267"/>
      <c r="T42" s="267"/>
      <c r="U42" s="268"/>
      <c r="V42" s="269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1"/>
      <c r="AI42" s="309"/>
      <c r="AJ42" s="310"/>
      <c r="AK42" s="310"/>
      <c r="AL42" s="310"/>
      <c r="AM42" s="310"/>
      <c r="AN42" s="310"/>
      <c r="AO42" s="310"/>
      <c r="AP42" s="310"/>
      <c r="AQ42" s="311"/>
      <c r="AR42" s="309"/>
      <c r="AS42" s="310"/>
      <c r="AT42" s="310"/>
      <c r="AU42" s="310"/>
      <c r="AV42" s="310"/>
      <c r="AW42" s="310"/>
      <c r="AX42" s="310"/>
      <c r="AY42" s="311"/>
      <c r="AZ42" s="309"/>
      <c r="BA42" s="310"/>
      <c r="BB42" s="310"/>
      <c r="BC42" s="310"/>
      <c r="BD42" s="310"/>
      <c r="BE42" s="310"/>
      <c r="BF42" s="310"/>
      <c r="BG42" s="311"/>
      <c r="BH42" s="309"/>
      <c r="BI42" s="310"/>
      <c r="BJ42" s="310"/>
      <c r="BK42" s="310"/>
      <c r="BL42" s="310"/>
      <c r="BM42" s="310"/>
      <c r="BN42" s="310"/>
      <c r="BO42" s="311"/>
      <c r="BP42" s="309"/>
      <c r="BQ42" s="310"/>
      <c r="BR42" s="310"/>
      <c r="BS42" s="310"/>
      <c r="BT42" s="310"/>
      <c r="BU42" s="310"/>
      <c r="BV42" s="310"/>
      <c r="BW42" s="311"/>
      <c r="BX42" s="309"/>
      <c r="BY42" s="310"/>
      <c r="BZ42" s="310"/>
      <c r="CA42" s="310"/>
      <c r="CB42" s="310"/>
      <c r="CC42" s="310"/>
      <c r="CD42" s="310"/>
      <c r="CE42" s="311"/>
      <c r="CF42" s="309"/>
      <c r="CG42" s="310"/>
      <c r="CH42" s="310"/>
      <c r="CI42" s="310"/>
      <c r="CJ42" s="310"/>
      <c r="CK42" s="310"/>
      <c r="CL42" s="310"/>
      <c r="CM42" s="312"/>
    </row>
    <row r="43" spans="1:91" s="9" customFormat="1" ht="12.75">
      <c r="A43" s="303" t="s">
        <v>244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235" t="s">
        <v>260</v>
      </c>
      <c r="S43" s="236"/>
      <c r="T43" s="236"/>
      <c r="U43" s="237"/>
      <c r="V43" s="241" t="s">
        <v>261</v>
      </c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7"/>
      <c r="AI43" s="243">
        <f aca="true" t="shared" si="0" ref="AI43:AI54">AR43+AZ43+BH43+BP43+BX43+CF43</f>
        <v>11400</v>
      </c>
      <c r="AJ43" s="244"/>
      <c r="AK43" s="244"/>
      <c r="AL43" s="244"/>
      <c r="AM43" s="244"/>
      <c r="AN43" s="244"/>
      <c r="AO43" s="244"/>
      <c r="AP43" s="244"/>
      <c r="AQ43" s="245"/>
      <c r="AR43" s="335">
        <v>11400</v>
      </c>
      <c r="AS43" s="336"/>
      <c r="AT43" s="336"/>
      <c r="AU43" s="336"/>
      <c r="AV43" s="336"/>
      <c r="AW43" s="336"/>
      <c r="AX43" s="336"/>
      <c r="AY43" s="337"/>
      <c r="AZ43" s="243"/>
      <c r="BA43" s="244"/>
      <c r="BB43" s="244"/>
      <c r="BC43" s="244"/>
      <c r="BD43" s="244"/>
      <c r="BE43" s="244"/>
      <c r="BF43" s="244"/>
      <c r="BG43" s="245"/>
      <c r="BH43" s="243"/>
      <c r="BI43" s="244"/>
      <c r="BJ43" s="244"/>
      <c r="BK43" s="244"/>
      <c r="BL43" s="244"/>
      <c r="BM43" s="244"/>
      <c r="BN43" s="244"/>
      <c r="BO43" s="245"/>
      <c r="BP43" s="243"/>
      <c r="BQ43" s="244"/>
      <c r="BR43" s="244"/>
      <c r="BS43" s="244"/>
      <c r="BT43" s="244"/>
      <c r="BU43" s="244"/>
      <c r="BV43" s="244"/>
      <c r="BW43" s="245"/>
      <c r="BX43" s="243"/>
      <c r="BY43" s="244"/>
      <c r="BZ43" s="244"/>
      <c r="CA43" s="244"/>
      <c r="CB43" s="244"/>
      <c r="CC43" s="244"/>
      <c r="CD43" s="244"/>
      <c r="CE43" s="245"/>
      <c r="CF43" s="243"/>
      <c r="CG43" s="244"/>
      <c r="CH43" s="244"/>
      <c r="CI43" s="244"/>
      <c r="CJ43" s="244"/>
      <c r="CK43" s="244"/>
      <c r="CL43" s="244"/>
      <c r="CM43" s="302"/>
    </row>
    <row r="44" spans="1:91" s="9" customFormat="1" ht="15" customHeight="1">
      <c r="A44" s="304" t="s">
        <v>245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235" t="s">
        <v>256</v>
      </c>
      <c r="S44" s="236"/>
      <c r="T44" s="236"/>
      <c r="U44" s="237"/>
      <c r="V44" s="305" t="s">
        <v>262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243">
        <f t="shared" si="0"/>
        <v>0</v>
      </c>
      <c r="AJ44" s="244"/>
      <c r="AK44" s="244"/>
      <c r="AL44" s="244"/>
      <c r="AM44" s="244"/>
      <c r="AN44" s="244"/>
      <c r="AO44" s="244"/>
      <c r="AP44" s="244"/>
      <c r="AQ44" s="245"/>
      <c r="AR44" s="317"/>
      <c r="AS44" s="317"/>
      <c r="AT44" s="317"/>
      <c r="AU44" s="317"/>
      <c r="AV44" s="317"/>
      <c r="AW44" s="317"/>
      <c r="AX44" s="317"/>
      <c r="AY44" s="317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</row>
    <row r="45" spans="1:91" s="9" customFormat="1" ht="15" customHeight="1">
      <c r="A45" s="304" t="s">
        <v>245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235" t="s">
        <v>260</v>
      </c>
      <c r="S45" s="236"/>
      <c r="T45" s="236"/>
      <c r="U45" s="237"/>
      <c r="V45" s="305" t="s">
        <v>262</v>
      </c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243">
        <f t="shared" si="0"/>
        <v>39004</v>
      </c>
      <c r="AJ45" s="244"/>
      <c r="AK45" s="244"/>
      <c r="AL45" s="244"/>
      <c r="AM45" s="244"/>
      <c r="AN45" s="244"/>
      <c r="AO45" s="244"/>
      <c r="AP45" s="244"/>
      <c r="AQ45" s="245"/>
      <c r="AR45" s="317">
        <v>39004</v>
      </c>
      <c r="AS45" s="317"/>
      <c r="AT45" s="317"/>
      <c r="AU45" s="317"/>
      <c r="AV45" s="317"/>
      <c r="AW45" s="317"/>
      <c r="AX45" s="317"/>
      <c r="AY45" s="317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</row>
    <row r="46" spans="1:91" s="9" customFormat="1" ht="12.75">
      <c r="A46" s="313" t="s">
        <v>246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5" t="s">
        <v>260</v>
      </c>
      <c r="S46" s="236"/>
      <c r="T46" s="236"/>
      <c r="U46" s="237"/>
      <c r="V46" s="305" t="s">
        <v>263</v>
      </c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243">
        <f t="shared" si="0"/>
        <v>864706.28</v>
      </c>
      <c r="AJ46" s="244"/>
      <c r="AK46" s="244"/>
      <c r="AL46" s="244"/>
      <c r="AM46" s="244"/>
      <c r="AN46" s="244"/>
      <c r="AO46" s="244"/>
      <c r="AP46" s="244"/>
      <c r="AQ46" s="245"/>
      <c r="AR46" s="317">
        <v>864706.28</v>
      </c>
      <c r="AS46" s="317"/>
      <c r="AT46" s="317"/>
      <c r="AU46" s="317"/>
      <c r="AV46" s="317"/>
      <c r="AW46" s="317"/>
      <c r="AX46" s="317"/>
      <c r="AY46" s="317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</row>
    <row r="47" spans="1:91" s="9" customFormat="1" ht="22.5" customHeight="1">
      <c r="A47" s="304" t="s">
        <v>324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235" t="s">
        <v>260</v>
      </c>
      <c r="S47" s="236"/>
      <c r="T47" s="236"/>
      <c r="U47" s="237"/>
      <c r="V47" s="305" t="s">
        <v>325</v>
      </c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243">
        <f t="shared" si="0"/>
        <v>0</v>
      </c>
      <c r="AJ47" s="244"/>
      <c r="AK47" s="244"/>
      <c r="AL47" s="244"/>
      <c r="AM47" s="244"/>
      <c r="AN47" s="244"/>
      <c r="AO47" s="244"/>
      <c r="AP47" s="244"/>
      <c r="AQ47" s="245"/>
      <c r="AR47" s="317"/>
      <c r="AS47" s="317"/>
      <c r="AT47" s="317"/>
      <c r="AU47" s="317"/>
      <c r="AV47" s="317"/>
      <c r="AW47" s="317"/>
      <c r="AX47" s="317"/>
      <c r="AY47" s="317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</row>
    <row r="48" spans="1:91" s="9" customFormat="1" ht="25.5" customHeight="1">
      <c r="A48" s="304" t="s">
        <v>247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235" t="s">
        <v>273</v>
      </c>
      <c r="S48" s="236"/>
      <c r="T48" s="236"/>
      <c r="U48" s="237"/>
      <c r="V48" s="305" t="s">
        <v>264</v>
      </c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243">
        <f t="shared" si="0"/>
        <v>0</v>
      </c>
      <c r="AJ48" s="244"/>
      <c r="AK48" s="244"/>
      <c r="AL48" s="244"/>
      <c r="AM48" s="244"/>
      <c r="AN48" s="244"/>
      <c r="AO48" s="244"/>
      <c r="AP48" s="244"/>
      <c r="AQ48" s="245"/>
      <c r="AR48" s="317"/>
      <c r="AS48" s="317"/>
      <c r="AT48" s="317"/>
      <c r="AU48" s="317"/>
      <c r="AV48" s="317"/>
      <c r="AW48" s="317"/>
      <c r="AX48" s="317"/>
      <c r="AY48" s="317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</row>
    <row r="49" spans="1:91" s="9" customFormat="1" ht="25.5" customHeight="1">
      <c r="A49" s="304" t="s">
        <v>247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235" t="s">
        <v>260</v>
      </c>
      <c r="S49" s="236"/>
      <c r="T49" s="236"/>
      <c r="U49" s="237"/>
      <c r="V49" s="305" t="s">
        <v>264</v>
      </c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243">
        <f t="shared" si="0"/>
        <v>89772.04</v>
      </c>
      <c r="AJ49" s="244"/>
      <c r="AK49" s="244"/>
      <c r="AL49" s="244"/>
      <c r="AM49" s="244"/>
      <c r="AN49" s="244"/>
      <c r="AO49" s="244"/>
      <c r="AP49" s="244"/>
      <c r="AQ49" s="245"/>
      <c r="AR49" s="317">
        <v>89772.04</v>
      </c>
      <c r="AS49" s="317"/>
      <c r="AT49" s="317"/>
      <c r="AU49" s="317"/>
      <c r="AV49" s="317"/>
      <c r="AW49" s="317"/>
      <c r="AX49" s="317"/>
      <c r="AY49" s="317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</row>
    <row r="50" spans="1:91" s="9" customFormat="1" ht="15" customHeight="1">
      <c r="A50" s="304" t="s">
        <v>248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235" t="s">
        <v>273</v>
      </c>
      <c r="S50" s="236"/>
      <c r="T50" s="236"/>
      <c r="U50" s="237"/>
      <c r="V50" s="305" t="s">
        <v>265</v>
      </c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243">
        <f t="shared" si="0"/>
        <v>0</v>
      </c>
      <c r="AJ50" s="244"/>
      <c r="AK50" s="244"/>
      <c r="AL50" s="244"/>
      <c r="AM50" s="244"/>
      <c r="AN50" s="244"/>
      <c r="AO50" s="244"/>
      <c r="AP50" s="244"/>
      <c r="AQ50" s="245"/>
      <c r="AR50" s="317"/>
      <c r="AS50" s="317"/>
      <c r="AT50" s="317"/>
      <c r="AU50" s="317"/>
      <c r="AV50" s="317"/>
      <c r="AW50" s="317"/>
      <c r="AX50" s="317"/>
      <c r="AY50" s="317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</row>
    <row r="51" spans="1:91" s="9" customFormat="1" ht="15" customHeight="1">
      <c r="A51" s="304" t="s">
        <v>248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235" t="s">
        <v>260</v>
      </c>
      <c r="S51" s="236"/>
      <c r="T51" s="236"/>
      <c r="U51" s="237"/>
      <c r="V51" s="305" t="s">
        <v>265</v>
      </c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243">
        <f t="shared" si="0"/>
        <v>1063517.11</v>
      </c>
      <c r="AJ51" s="244"/>
      <c r="AK51" s="244"/>
      <c r="AL51" s="244"/>
      <c r="AM51" s="244"/>
      <c r="AN51" s="244"/>
      <c r="AO51" s="244"/>
      <c r="AP51" s="244"/>
      <c r="AQ51" s="245"/>
      <c r="AR51" s="317">
        <v>1063517.11</v>
      </c>
      <c r="AS51" s="317"/>
      <c r="AT51" s="317"/>
      <c r="AU51" s="317"/>
      <c r="AV51" s="317"/>
      <c r="AW51" s="317"/>
      <c r="AX51" s="317"/>
      <c r="AY51" s="317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</row>
    <row r="52" spans="1:91" s="9" customFormat="1" ht="15" customHeight="1">
      <c r="A52" s="314" t="s">
        <v>326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235" t="s">
        <v>260</v>
      </c>
      <c r="S52" s="236"/>
      <c r="T52" s="236"/>
      <c r="U52" s="237"/>
      <c r="V52" s="305" t="s">
        <v>327</v>
      </c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243">
        <f t="shared" si="0"/>
        <v>0</v>
      </c>
      <c r="AJ52" s="244"/>
      <c r="AK52" s="244"/>
      <c r="AL52" s="244"/>
      <c r="AM52" s="244"/>
      <c r="AN52" s="244"/>
      <c r="AO52" s="244"/>
      <c r="AP52" s="244"/>
      <c r="AQ52" s="245"/>
      <c r="AR52" s="317"/>
      <c r="AS52" s="317"/>
      <c r="AT52" s="317"/>
      <c r="AU52" s="317"/>
      <c r="AV52" s="317"/>
      <c r="AW52" s="317"/>
      <c r="AX52" s="317"/>
      <c r="AY52" s="317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</row>
    <row r="53" spans="1:91" s="9" customFormat="1" ht="28.5" customHeight="1">
      <c r="A53" s="314" t="s">
        <v>328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235" t="s">
        <v>273</v>
      </c>
      <c r="S53" s="236"/>
      <c r="T53" s="236"/>
      <c r="U53" s="237"/>
      <c r="V53" s="305" t="s">
        <v>320</v>
      </c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243">
        <f t="shared" si="0"/>
        <v>0</v>
      </c>
      <c r="AJ53" s="244"/>
      <c r="AK53" s="244"/>
      <c r="AL53" s="244"/>
      <c r="AM53" s="244"/>
      <c r="AN53" s="244"/>
      <c r="AO53" s="244"/>
      <c r="AP53" s="244"/>
      <c r="AQ53" s="245"/>
      <c r="AR53" s="317"/>
      <c r="AS53" s="317"/>
      <c r="AT53" s="317"/>
      <c r="AU53" s="317"/>
      <c r="AV53" s="317"/>
      <c r="AW53" s="317"/>
      <c r="AX53" s="317"/>
      <c r="AY53" s="317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</row>
    <row r="54" spans="1:91" s="9" customFormat="1" ht="29.25" customHeight="1">
      <c r="A54" s="314" t="s">
        <v>328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235" t="s">
        <v>260</v>
      </c>
      <c r="S54" s="236"/>
      <c r="T54" s="236"/>
      <c r="U54" s="237"/>
      <c r="V54" s="305" t="s">
        <v>320</v>
      </c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243">
        <f t="shared" si="0"/>
        <v>35567.4</v>
      </c>
      <c r="AJ54" s="244"/>
      <c r="AK54" s="244"/>
      <c r="AL54" s="244"/>
      <c r="AM54" s="244"/>
      <c r="AN54" s="244"/>
      <c r="AO54" s="244"/>
      <c r="AP54" s="244"/>
      <c r="AQ54" s="245"/>
      <c r="AR54" s="317">
        <v>35567.4</v>
      </c>
      <c r="AS54" s="317"/>
      <c r="AT54" s="317"/>
      <c r="AU54" s="317"/>
      <c r="AV54" s="317"/>
      <c r="AW54" s="317"/>
      <c r="AX54" s="317"/>
      <c r="AY54" s="317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</row>
    <row r="55" spans="1:91" s="9" customFormat="1" ht="27.75" customHeight="1">
      <c r="A55" s="314" t="s">
        <v>329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5"/>
      <c r="S55" s="315"/>
      <c r="T55" s="315"/>
      <c r="U55" s="315"/>
      <c r="V55" s="315" t="s">
        <v>330</v>
      </c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08">
        <f>AR55+AZ55+BH55+BP55+BX55+CF55</f>
        <v>21012.84</v>
      </c>
      <c r="AJ55" s="308"/>
      <c r="AK55" s="308"/>
      <c r="AL55" s="308"/>
      <c r="AM55" s="308"/>
      <c r="AN55" s="308"/>
      <c r="AO55" s="308"/>
      <c r="AP55" s="308"/>
      <c r="AQ55" s="308"/>
      <c r="AR55" s="308">
        <f>AR56+AR58+AR57</f>
        <v>20112.84</v>
      </c>
      <c r="AS55" s="308"/>
      <c r="AT55" s="308"/>
      <c r="AU55" s="308"/>
      <c r="AV55" s="308"/>
      <c r="AW55" s="308"/>
      <c r="AX55" s="308"/>
      <c r="AY55" s="308"/>
      <c r="AZ55" s="308">
        <f>AZ57</f>
        <v>900</v>
      </c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</row>
    <row r="56" spans="1:91" s="78" customFormat="1" ht="39" customHeight="1">
      <c r="A56" s="314" t="s">
        <v>331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6" t="s">
        <v>255</v>
      </c>
      <c r="S56" s="316"/>
      <c r="T56" s="316"/>
      <c r="U56" s="316"/>
      <c r="V56" s="316" t="s">
        <v>321</v>
      </c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7">
        <f>AR56+AZ56+BH56+BP56+BX56+CF56</f>
        <v>20112.84</v>
      </c>
      <c r="AJ56" s="317"/>
      <c r="AK56" s="317"/>
      <c r="AL56" s="317"/>
      <c r="AM56" s="317"/>
      <c r="AN56" s="317"/>
      <c r="AO56" s="317"/>
      <c r="AP56" s="317"/>
      <c r="AQ56" s="317"/>
      <c r="AR56" s="317">
        <v>20112.84</v>
      </c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</row>
    <row r="57" spans="1:91" s="78" customFormat="1" ht="33" customHeight="1">
      <c r="A57" s="314" t="s">
        <v>331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6" t="s">
        <v>256</v>
      </c>
      <c r="S57" s="316"/>
      <c r="T57" s="316"/>
      <c r="U57" s="316"/>
      <c r="V57" s="316" t="s">
        <v>321</v>
      </c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7">
        <f>AR57+AZ57+BH57+BP57+BX57+CF57</f>
        <v>900</v>
      </c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>
        <v>900</v>
      </c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</row>
    <row r="58" spans="1:91" s="78" customFormat="1" ht="41.25" customHeight="1">
      <c r="A58" s="314" t="s">
        <v>331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6" t="s">
        <v>272</v>
      </c>
      <c r="S58" s="316"/>
      <c r="T58" s="316"/>
      <c r="U58" s="316"/>
      <c r="V58" s="316" t="s">
        <v>321</v>
      </c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7">
        <f>AR58+AZ58+BH58+BP58+BX58+CF58</f>
        <v>0</v>
      </c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</row>
    <row r="59" spans="1:91" s="9" customFormat="1" ht="15.75" customHeight="1">
      <c r="A59" s="318" t="s">
        <v>267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5"/>
      <c r="S59" s="315"/>
      <c r="T59" s="315"/>
      <c r="U59" s="315"/>
      <c r="V59" s="315" t="s">
        <v>266</v>
      </c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08">
        <f>AI61+AI62+AI63+AI65+AI64</f>
        <v>38876.75</v>
      </c>
      <c r="AJ59" s="308"/>
      <c r="AK59" s="308"/>
      <c r="AL59" s="308"/>
      <c r="AM59" s="308"/>
      <c r="AN59" s="308"/>
      <c r="AO59" s="308"/>
      <c r="AP59" s="308"/>
      <c r="AQ59" s="308"/>
      <c r="AR59" s="308">
        <f>AR61+AR62+AR63+AR65+AR67+AR64</f>
        <v>38876.75</v>
      </c>
      <c r="AS59" s="308"/>
      <c r="AT59" s="308"/>
      <c r="AU59" s="308"/>
      <c r="AV59" s="308"/>
      <c r="AW59" s="308"/>
      <c r="AX59" s="308"/>
      <c r="AY59" s="308"/>
      <c r="AZ59" s="308">
        <f>AZ61+AZ62+AZ63+AZ65+AZ67+AZ66+AZ68</f>
        <v>0</v>
      </c>
      <c r="BA59" s="308"/>
      <c r="BB59" s="308"/>
      <c r="BC59" s="308"/>
      <c r="BD59" s="308"/>
      <c r="BE59" s="308"/>
      <c r="BF59" s="308"/>
      <c r="BG59" s="308"/>
      <c r="BH59" s="308">
        <f>BH61+BH62+BH63+BH65+BH67</f>
        <v>0</v>
      </c>
      <c r="BI59" s="308"/>
      <c r="BJ59" s="308"/>
      <c r="BK59" s="308"/>
      <c r="BL59" s="308"/>
      <c r="BM59" s="308"/>
      <c r="BN59" s="308"/>
      <c r="BO59" s="308"/>
      <c r="BP59" s="308">
        <f>BP61+BP62+BP63+BP65+BP67</f>
        <v>0</v>
      </c>
      <c r="BQ59" s="308"/>
      <c r="BR59" s="308"/>
      <c r="BS59" s="308"/>
      <c r="BT59" s="308"/>
      <c r="BU59" s="308"/>
      <c r="BV59" s="308"/>
      <c r="BW59" s="308"/>
      <c r="BX59" s="308">
        <f>BX61+BX62+BX63+BX65+BX67</f>
        <v>0</v>
      </c>
      <c r="BY59" s="308"/>
      <c r="BZ59" s="308"/>
      <c r="CA59" s="308"/>
      <c r="CB59" s="308"/>
      <c r="CC59" s="308"/>
      <c r="CD59" s="308"/>
      <c r="CE59" s="308"/>
      <c r="CF59" s="308">
        <f>CF61+CF62+CF63+CF65+CF67</f>
        <v>0</v>
      </c>
      <c r="CG59" s="308"/>
      <c r="CH59" s="308"/>
      <c r="CI59" s="308"/>
      <c r="CJ59" s="308"/>
      <c r="CK59" s="308"/>
      <c r="CL59" s="308"/>
      <c r="CM59" s="308"/>
    </row>
    <row r="60" spans="1:91" s="78" customFormat="1" ht="15.75" customHeight="1">
      <c r="A60" s="319" t="s">
        <v>65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</row>
    <row r="61" spans="1:91" s="78" customFormat="1" ht="15.75" customHeight="1">
      <c r="A61" s="320" t="s">
        <v>332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16" t="s">
        <v>271</v>
      </c>
      <c r="S61" s="316"/>
      <c r="T61" s="316"/>
      <c r="U61" s="316"/>
      <c r="V61" s="316" t="s">
        <v>315</v>
      </c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7">
        <f>AR61+AZ61+BH61+BP61+BX61+CF61</f>
        <v>0</v>
      </c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</row>
    <row r="62" spans="1:91" s="78" customFormat="1" ht="15.75" customHeight="1">
      <c r="A62" s="320" t="s">
        <v>332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16" t="s">
        <v>268</v>
      </c>
      <c r="S62" s="316"/>
      <c r="T62" s="316"/>
      <c r="U62" s="316"/>
      <c r="V62" s="316" t="s">
        <v>315</v>
      </c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7">
        <f>AR62+AZ62+BH62+BP62+BX62+CF62</f>
        <v>38876.75</v>
      </c>
      <c r="AJ62" s="317"/>
      <c r="AK62" s="317"/>
      <c r="AL62" s="317"/>
      <c r="AM62" s="317"/>
      <c r="AN62" s="317"/>
      <c r="AO62" s="317"/>
      <c r="AP62" s="317"/>
      <c r="AQ62" s="317"/>
      <c r="AR62" s="317">
        <v>38876.75</v>
      </c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</row>
    <row r="63" spans="1:91" s="78" customFormat="1" ht="15.75" customHeight="1">
      <c r="A63" s="320" t="s">
        <v>332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16" t="s">
        <v>269</v>
      </c>
      <c r="S63" s="316"/>
      <c r="T63" s="316"/>
      <c r="U63" s="316"/>
      <c r="V63" s="316" t="s">
        <v>315</v>
      </c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7">
        <f>AR63+AZ63+BH63+BP63+BX63+CF63</f>
        <v>0</v>
      </c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</row>
    <row r="64" spans="1:91" s="78" customFormat="1" ht="15.75" customHeight="1">
      <c r="A64" s="320" t="s">
        <v>332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16" t="s">
        <v>270</v>
      </c>
      <c r="S64" s="316"/>
      <c r="T64" s="316"/>
      <c r="U64" s="316"/>
      <c r="V64" s="316" t="s">
        <v>315</v>
      </c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7">
        <f>AR64+AZ64+BH64+BP64+BX64+CF64</f>
        <v>0</v>
      </c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</row>
    <row r="65" spans="1:91" s="78" customFormat="1" ht="15.75" customHeight="1" hidden="1">
      <c r="A65" s="320" t="s">
        <v>249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16" t="s">
        <v>269</v>
      </c>
      <c r="S65" s="316"/>
      <c r="T65" s="316"/>
      <c r="U65" s="316"/>
      <c r="V65" s="316" t="s">
        <v>266</v>
      </c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</row>
    <row r="66" spans="1:91" s="78" customFormat="1" ht="15.75" customHeight="1" hidden="1">
      <c r="A66" s="320" t="s">
        <v>249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16" t="s">
        <v>270</v>
      </c>
      <c r="S66" s="316"/>
      <c r="T66" s="316"/>
      <c r="U66" s="316"/>
      <c r="V66" s="316" t="s">
        <v>266</v>
      </c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</row>
    <row r="67" spans="1:91" s="78" customFormat="1" ht="15.75" customHeight="1" hidden="1">
      <c r="A67" s="320" t="s">
        <v>249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16" t="s">
        <v>270</v>
      </c>
      <c r="S67" s="316"/>
      <c r="T67" s="316"/>
      <c r="U67" s="316"/>
      <c r="V67" s="316" t="s">
        <v>315</v>
      </c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</row>
    <row r="68" spans="1:91" s="78" customFormat="1" ht="15.75" customHeight="1" hidden="1">
      <c r="A68" s="320" t="s">
        <v>249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16" t="s">
        <v>270</v>
      </c>
      <c r="S68" s="316"/>
      <c r="T68" s="316"/>
      <c r="U68" s="316"/>
      <c r="V68" s="316" t="s">
        <v>316</v>
      </c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</row>
    <row r="69" spans="1:91" s="9" customFormat="1" ht="34.5" customHeight="1">
      <c r="A69" s="321" t="s">
        <v>250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08">
        <f>AI71+AI81+AI72+AI73+AI74+AI75+AI76+AI77+AI78+AI79+AI80+AI82</f>
        <v>2389984.29</v>
      </c>
      <c r="AJ69" s="308"/>
      <c r="AK69" s="308"/>
      <c r="AL69" s="308"/>
      <c r="AM69" s="308"/>
      <c r="AN69" s="308"/>
      <c r="AO69" s="308"/>
      <c r="AP69" s="308"/>
      <c r="AQ69" s="308"/>
      <c r="AR69" s="308">
        <f>AR71+AR81+AR72+AR73+AR74+AR75+AR76+AR77+AR78+AR79+AR80+AR82</f>
        <v>740989.2899999999</v>
      </c>
      <c r="AS69" s="308"/>
      <c r="AT69" s="308"/>
      <c r="AU69" s="308"/>
      <c r="AV69" s="308"/>
      <c r="AW69" s="308"/>
      <c r="AX69" s="308"/>
      <c r="AY69" s="308"/>
      <c r="AZ69" s="308">
        <f>AZ71+AZ81</f>
        <v>0</v>
      </c>
      <c r="BA69" s="308"/>
      <c r="BB69" s="308"/>
      <c r="BC69" s="308"/>
      <c r="BD69" s="308"/>
      <c r="BE69" s="308"/>
      <c r="BF69" s="308"/>
      <c r="BG69" s="308"/>
      <c r="BH69" s="308">
        <f>BH71+BH81</f>
        <v>0</v>
      </c>
      <c r="BI69" s="308"/>
      <c r="BJ69" s="308"/>
      <c r="BK69" s="308"/>
      <c r="BL69" s="308"/>
      <c r="BM69" s="308"/>
      <c r="BN69" s="308"/>
      <c r="BO69" s="308"/>
      <c r="BP69" s="308">
        <f>BP71+BP81</f>
        <v>0</v>
      </c>
      <c r="BQ69" s="308"/>
      <c r="BR69" s="308"/>
      <c r="BS69" s="308"/>
      <c r="BT69" s="308"/>
      <c r="BU69" s="308"/>
      <c r="BV69" s="308"/>
      <c r="BW69" s="308"/>
      <c r="BX69" s="308">
        <f>BX71+BX81+BX72+BX73+BX74+BX75+BX76+BX77+BX78+BX79+BX80+BX82</f>
        <v>1648995</v>
      </c>
      <c r="BY69" s="308"/>
      <c r="BZ69" s="308"/>
      <c r="CA69" s="308"/>
      <c r="CB69" s="308"/>
      <c r="CC69" s="308"/>
      <c r="CD69" s="308"/>
      <c r="CE69" s="308"/>
      <c r="CF69" s="308">
        <f>CF71+CF81</f>
        <v>0</v>
      </c>
      <c r="CG69" s="308"/>
      <c r="CH69" s="308"/>
      <c r="CI69" s="308"/>
      <c r="CJ69" s="308"/>
      <c r="CK69" s="308"/>
      <c r="CL69" s="308"/>
      <c r="CM69" s="308"/>
    </row>
    <row r="70" spans="1:91" s="9" customFormat="1" ht="12.75">
      <c r="A70" s="322" t="s">
        <v>65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238"/>
      <c r="S70" s="239"/>
      <c r="T70" s="239"/>
      <c r="U70" s="240"/>
      <c r="V70" s="242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40"/>
      <c r="AI70" s="246"/>
      <c r="AJ70" s="247"/>
      <c r="AK70" s="247"/>
      <c r="AL70" s="247"/>
      <c r="AM70" s="247"/>
      <c r="AN70" s="247"/>
      <c r="AO70" s="247"/>
      <c r="AP70" s="247"/>
      <c r="AQ70" s="248"/>
      <c r="AR70" s="246"/>
      <c r="AS70" s="247"/>
      <c r="AT70" s="247"/>
      <c r="AU70" s="247"/>
      <c r="AV70" s="247"/>
      <c r="AW70" s="247"/>
      <c r="AX70" s="247"/>
      <c r="AY70" s="248"/>
      <c r="AZ70" s="246"/>
      <c r="BA70" s="247"/>
      <c r="BB70" s="247"/>
      <c r="BC70" s="247"/>
      <c r="BD70" s="247"/>
      <c r="BE70" s="247"/>
      <c r="BF70" s="247"/>
      <c r="BG70" s="248"/>
      <c r="BH70" s="246"/>
      <c r="BI70" s="247"/>
      <c r="BJ70" s="247"/>
      <c r="BK70" s="247"/>
      <c r="BL70" s="247"/>
      <c r="BM70" s="247"/>
      <c r="BN70" s="247"/>
      <c r="BO70" s="248"/>
      <c r="BP70" s="246"/>
      <c r="BQ70" s="247"/>
      <c r="BR70" s="247"/>
      <c r="BS70" s="247"/>
      <c r="BT70" s="247"/>
      <c r="BU70" s="247"/>
      <c r="BV70" s="247"/>
      <c r="BW70" s="248"/>
      <c r="BX70" s="246"/>
      <c r="BY70" s="247"/>
      <c r="BZ70" s="247"/>
      <c r="CA70" s="247"/>
      <c r="CB70" s="247"/>
      <c r="CC70" s="247"/>
      <c r="CD70" s="247"/>
      <c r="CE70" s="248"/>
      <c r="CF70" s="246"/>
      <c r="CG70" s="247"/>
      <c r="CH70" s="247"/>
      <c r="CI70" s="247"/>
      <c r="CJ70" s="247"/>
      <c r="CK70" s="247"/>
      <c r="CL70" s="247"/>
      <c r="CM70" s="323"/>
    </row>
    <row r="71" spans="1:91" s="9" customFormat="1" ht="27" customHeight="1">
      <c r="A71" s="324" t="s">
        <v>251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238" t="s">
        <v>260</v>
      </c>
      <c r="S71" s="239"/>
      <c r="T71" s="239"/>
      <c r="U71" s="240"/>
      <c r="V71" s="242" t="s">
        <v>95</v>
      </c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40"/>
      <c r="AI71" s="246">
        <f aca="true" t="shared" si="1" ref="AI71:AI82">AR71+AZ71+BH71+BP71+BX71+CF71</f>
        <v>0</v>
      </c>
      <c r="AJ71" s="247"/>
      <c r="AK71" s="247"/>
      <c r="AL71" s="247"/>
      <c r="AM71" s="247"/>
      <c r="AN71" s="247"/>
      <c r="AO71" s="247"/>
      <c r="AP71" s="247"/>
      <c r="AQ71" s="248"/>
      <c r="AR71" s="246"/>
      <c r="AS71" s="247"/>
      <c r="AT71" s="247"/>
      <c r="AU71" s="247"/>
      <c r="AV71" s="247"/>
      <c r="AW71" s="247"/>
      <c r="AX71" s="247"/>
      <c r="AY71" s="248"/>
      <c r="AZ71" s="246"/>
      <c r="BA71" s="247"/>
      <c r="BB71" s="247"/>
      <c r="BC71" s="247"/>
      <c r="BD71" s="247"/>
      <c r="BE71" s="247"/>
      <c r="BF71" s="247"/>
      <c r="BG71" s="248"/>
      <c r="BH71" s="246"/>
      <c r="BI71" s="247"/>
      <c r="BJ71" s="247"/>
      <c r="BK71" s="247"/>
      <c r="BL71" s="247"/>
      <c r="BM71" s="247"/>
      <c r="BN71" s="247"/>
      <c r="BO71" s="248"/>
      <c r="BP71" s="246"/>
      <c r="BQ71" s="247"/>
      <c r="BR71" s="247"/>
      <c r="BS71" s="247"/>
      <c r="BT71" s="247"/>
      <c r="BU71" s="247"/>
      <c r="BV71" s="247"/>
      <c r="BW71" s="248"/>
      <c r="BX71" s="246"/>
      <c r="BY71" s="247"/>
      <c r="BZ71" s="247"/>
      <c r="CA71" s="247"/>
      <c r="CB71" s="247"/>
      <c r="CC71" s="247"/>
      <c r="CD71" s="247"/>
      <c r="CE71" s="248"/>
      <c r="CF71" s="246"/>
      <c r="CG71" s="247"/>
      <c r="CH71" s="247"/>
      <c r="CI71" s="247"/>
      <c r="CJ71" s="247"/>
      <c r="CK71" s="247"/>
      <c r="CL71" s="247"/>
      <c r="CM71" s="323"/>
    </row>
    <row r="72" spans="1:91" s="9" customFormat="1" ht="27" customHeight="1">
      <c r="A72" s="324" t="s">
        <v>252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238" t="s">
        <v>260</v>
      </c>
      <c r="S72" s="239"/>
      <c r="T72" s="239"/>
      <c r="U72" s="240"/>
      <c r="V72" s="242" t="s">
        <v>274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40"/>
      <c r="AI72" s="246">
        <f t="shared" si="1"/>
        <v>0</v>
      </c>
      <c r="AJ72" s="247"/>
      <c r="AK72" s="247"/>
      <c r="AL72" s="247"/>
      <c r="AM72" s="247"/>
      <c r="AN72" s="247"/>
      <c r="AO72" s="247"/>
      <c r="AP72" s="247"/>
      <c r="AQ72" s="248"/>
      <c r="AR72" s="246"/>
      <c r="AS72" s="247"/>
      <c r="AT72" s="247"/>
      <c r="AU72" s="247"/>
      <c r="AV72" s="247"/>
      <c r="AW72" s="247"/>
      <c r="AX72" s="247"/>
      <c r="AY72" s="248"/>
      <c r="AZ72" s="246"/>
      <c r="BA72" s="247"/>
      <c r="BB72" s="247"/>
      <c r="BC72" s="247"/>
      <c r="BD72" s="247"/>
      <c r="BE72" s="247"/>
      <c r="BF72" s="247"/>
      <c r="BG72" s="248"/>
      <c r="BH72" s="246"/>
      <c r="BI72" s="247"/>
      <c r="BJ72" s="247"/>
      <c r="BK72" s="247"/>
      <c r="BL72" s="247"/>
      <c r="BM72" s="247"/>
      <c r="BN72" s="247"/>
      <c r="BO72" s="248"/>
      <c r="BP72" s="246"/>
      <c r="BQ72" s="247"/>
      <c r="BR72" s="247"/>
      <c r="BS72" s="247"/>
      <c r="BT72" s="247"/>
      <c r="BU72" s="247"/>
      <c r="BV72" s="247"/>
      <c r="BW72" s="248"/>
      <c r="BX72" s="246"/>
      <c r="BY72" s="247"/>
      <c r="BZ72" s="247"/>
      <c r="CA72" s="247"/>
      <c r="CB72" s="247"/>
      <c r="CC72" s="247"/>
      <c r="CD72" s="247"/>
      <c r="CE72" s="248"/>
      <c r="CF72" s="246"/>
      <c r="CG72" s="247"/>
      <c r="CH72" s="247"/>
      <c r="CI72" s="247"/>
      <c r="CJ72" s="247"/>
      <c r="CK72" s="247"/>
      <c r="CL72" s="247"/>
      <c r="CM72" s="323"/>
    </row>
    <row r="73" spans="1:91" s="9" customFormat="1" ht="39.75" customHeight="1">
      <c r="A73" s="324" t="s">
        <v>333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238" t="s">
        <v>260</v>
      </c>
      <c r="S73" s="239"/>
      <c r="T73" s="239"/>
      <c r="U73" s="240"/>
      <c r="V73" s="242" t="s">
        <v>334</v>
      </c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40"/>
      <c r="AI73" s="246">
        <f t="shared" si="1"/>
        <v>2147.48</v>
      </c>
      <c r="AJ73" s="247"/>
      <c r="AK73" s="247"/>
      <c r="AL73" s="247"/>
      <c r="AM73" s="247"/>
      <c r="AN73" s="247"/>
      <c r="AO73" s="247"/>
      <c r="AP73" s="247"/>
      <c r="AQ73" s="248"/>
      <c r="AR73" s="362">
        <v>2147.48</v>
      </c>
      <c r="AS73" s="363"/>
      <c r="AT73" s="363"/>
      <c r="AU73" s="363"/>
      <c r="AV73" s="363"/>
      <c r="AW73" s="363"/>
      <c r="AX73" s="363"/>
      <c r="AY73" s="364"/>
      <c r="AZ73" s="246"/>
      <c r="BA73" s="247"/>
      <c r="BB73" s="247"/>
      <c r="BC73" s="247"/>
      <c r="BD73" s="247"/>
      <c r="BE73" s="247"/>
      <c r="BF73" s="247"/>
      <c r="BG73" s="248"/>
      <c r="BH73" s="246"/>
      <c r="BI73" s="247"/>
      <c r="BJ73" s="247"/>
      <c r="BK73" s="247"/>
      <c r="BL73" s="247"/>
      <c r="BM73" s="247"/>
      <c r="BN73" s="247"/>
      <c r="BO73" s="248"/>
      <c r="BP73" s="246"/>
      <c r="BQ73" s="247"/>
      <c r="BR73" s="247"/>
      <c r="BS73" s="247"/>
      <c r="BT73" s="247"/>
      <c r="BU73" s="247"/>
      <c r="BV73" s="247"/>
      <c r="BW73" s="248"/>
      <c r="BX73" s="246"/>
      <c r="BY73" s="247"/>
      <c r="BZ73" s="247"/>
      <c r="CA73" s="247"/>
      <c r="CB73" s="247"/>
      <c r="CC73" s="247"/>
      <c r="CD73" s="247"/>
      <c r="CE73" s="248"/>
      <c r="CF73" s="246"/>
      <c r="CG73" s="247"/>
      <c r="CH73" s="247"/>
      <c r="CI73" s="247"/>
      <c r="CJ73" s="247"/>
      <c r="CK73" s="247"/>
      <c r="CL73" s="247"/>
      <c r="CM73" s="323"/>
    </row>
    <row r="74" spans="1:91" s="9" customFormat="1" ht="27" customHeight="1">
      <c r="A74" s="324" t="s">
        <v>335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238" t="s">
        <v>260</v>
      </c>
      <c r="S74" s="239"/>
      <c r="T74" s="239"/>
      <c r="U74" s="240"/>
      <c r="V74" s="242" t="s">
        <v>336</v>
      </c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40"/>
      <c r="AI74" s="246">
        <f>AR74+AZ74+BH74+BP74+BX74+CF74</f>
        <v>2193524.08</v>
      </c>
      <c r="AJ74" s="247"/>
      <c r="AK74" s="247"/>
      <c r="AL74" s="247"/>
      <c r="AM74" s="247"/>
      <c r="AN74" s="247"/>
      <c r="AO74" s="247"/>
      <c r="AP74" s="247"/>
      <c r="AQ74" s="248"/>
      <c r="AR74" s="362">
        <v>572480.08</v>
      </c>
      <c r="AS74" s="363"/>
      <c r="AT74" s="363"/>
      <c r="AU74" s="363"/>
      <c r="AV74" s="363"/>
      <c r="AW74" s="363"/>
      <c r="AX74" s="363"/>
      <c r="AY74" s="364"/>
      <c r="AZ74" s="246"/>
      <c r="BA74" s="247"/>
      <c r="BB74" s="247"/>
      <c r="BC74" s="247"/>
      <c r="BD74" s="247"/>
      <c r="BE74" s="247"/>
      <c r="BF74" s="247"/>
      <c r="BG74" s="248"/>
      <c r="BH74" s="246"/>
      <c r="BI74" s="247"/>
      <c r="BJ74" s="247"/>
      <c r="BK74" s="247"/>
      <c r="BL74" s="247"/>
      <c r="BM74" s="247"/>
      <c r="BN74" s="247"/>
      <c r="BO74" s="248"/>
      <c r="BP74" s="246"/>
      <c r="BQ74" s="247"/>
      <c r="BR74" s="247"/>
      <c r="BS74" s="247"/>
      <c r="BT74" s="247"/>
      <c r="BU74" s="247"/>
      <c r="BV74" s="247"/>
      <c r="BW74" s="248"/>
      <c r="BX74" s="246">
        <v>1621044</v>
      </c>
      <c r="BY74" s="247"/>
      <c r="BZ74" s="247"/>
      <c r="CA74" s="247"/>
      <c r="CB74" s="247"/>
      <c r="CC74" s="247"/>
      <c r="CD74" s="247"/>
      <c r="CE74" s="248"/>
      <c r="CF74" s="246"/>
      <c r="CG74" s="247"/>
      <c r="CH74" s="247"/>
      <c r="CI74" s="247"/>
      <c r="CJ74" s="247"/>
      <c r="CK74" s="247"/>
      <c r="CL74" s="247"/>
      <c r="CM74" s="323"/>
    </row>
    <row r="75" spans="1:91" s="9" customFormat="1" ht="36.75" customHeight="1">
      <c r="A75" s="324" t="s">
        <v>337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238" t="s">
        <v>260</v>
      </c>
      <c r="S75" s="239"/>
      <c r="T75" s="239"/>
      <c r="U75" s="240"/>
      <c r="V75" s="242" t="s">
        <v>338</v>
      </c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40"/>
      <c r="AI75" s="246">
        <f t="shared" si="1"/>
        <v>0</v>
      </c>
      <c r="AJ75" s="247"/>
      <c r="AK75" s="247"/>
      <c r="AL75" s="247"/>
      <c r="AM75" s="247"/>
      <c r="AN75" s="247"/>
      <c r="AO75" s="247"/>
      <c r="AP75" s="247"/>
      <c r="AQ75" s="248"/>
      <c r="AR75" s="362"/>
      <c r="AS75" s="363"/>
      <c r="AT75" s="363"/>
      <c r="AU75" s="363"/>
      <c r="AV75" s="363"/>
      <c r="AW75" s="363"/>
      <c r="AX75" s="363"/>
      <c r="AY75" s="364"/>
      <c r="AZ75" s="246"/>
      <c r="BA75" s="247"/>
      <c r="BB75" s="247"/>
      <c r="BC75" s="247"/>
      <c r="BD75" s="247"/>
      <c r="BE75" s="247"/>
      <c r="BF75" s="247"/>
      <c r="BG75" s="248"/>
      <c r="BH75" s="246"/>
      <c r="BI75" s="247"/>
      <c r="BJ75" s="247"/>
      <c r="BK75" s="247"/>
      <c r="BL75" s="247"/>
      <c r="BM75" s="247"/>
      <c r="BN75" s="247"/>
      <c r="BO75" s="248"/>
      <c r="BP75" s="246"/>
      <c r="BQ75" s="247"/>
      <c r="BR75" s="247"/>
      <c r="BS75" s="247"/>
      <c r="BT75" s="247"/>
      <c r="BU75" s="247"/>
      <c r="BV75" s="247"/>
      <c r="BW75" s="248"/>
      <c r="BX75" s="246"/>
      <c r="BY75" s="247"/>
      <c r="BZ75" s="247"/>
      <c r="CA75" s="247"/>
      <c r="CB75" s="247"/>
      <c r="CC75" s="247"/>
      <c r="CD75" s="247"/>
      <c r="CE75" s="248"/>
      <c r="CF75" s="246"/>
      <c r="CG75" s="247"/>
      <c r="CH75" s="247"/>
      <c r="CI75" s="247"/>
      <c r="CJ75" s="247"/>
      <c r="CK75" s="247"/>
      <c r="CL75" s="247"/>
      <c r="CM75" s="323"/>
    </row>
    <row r="76" spans="1:91" s="9" customFormat="1" ht="27" customHeight="1">
      <c r="A76" s="324" t="s">
        <v>339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238" t="s">
        <v>260</v>
      </c>
      <c r="S76" s="239"/>
      <c r="T76" s="239"/>
      <c r="U76" s="240"/>
      <c r="V76" s="242" t="s">
        <v>340</v>
      </c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40"/>
      <c r="AI76" s="246">
        <f t="shared" si="1"/>
        <v>0</v>
      </c>
      <c r="AJ76" s="247"/>
      <c r="AK76" s="247"/>
      <c r="AL76" s="247"/>
      <c r="AM76" s="247"/>
      <c r="AN76" s="247"/>
      <c r="AO76" s="247"/>
      <c r="AP76" s="247"/>
      <c r="AQ76" s="248"/>
      <c r="AR76" s="362"/>
      <c r="AS76" s="363"/>
      <c r="AT76" s="363"/>
      <c r="AU76" s="363"/>
      <c r="AV76" s="363"/>
      <c r="AW76" s="363"/>
      <c r="AX76" s="363"/>
      <c r="AY76" s="364"/>
      <c r="AZ76" s="246"/>
      <c r="BA76" s="247"/>
      <c r="BB76" s="247"/>
      <c r="BC76" s="247"/>
      <c r="BD76" s="247"/>
      <c r="BE76" s="247"/>
      <c r="BF76" s="247"/>
      <c r="BG76" s="248"/>
      <c r="BH76" s="246"/>
      <c r="BI76" s="247"/>
      <c r="BJ76" s="247"/>
      <c r="BK76" s="247"/>
      <c r="BL76" s="247"/>
      <c r="BM76" s="247"/>
      <c r="BN76" s="247"/>
      <c r="BO76" s="248"/>
      <c r="BP76" s="246"/>
      <c r="BQ76" s="247"/>
      <c r="BR76" s="247"/>
      <c r="BS76" s="247"/>
      <c r="BT76" s="247"/>
      <c r="BU76" s="247"/>
      <c r="BV76" s="247"/>
      <c r="BW76" s="248"/>
      <c r="BX76" s="246"/>
      <c r="BY76" s="247"/>
      <c r="BZ76" s="247"/>
      <c r="CA76" s="247"/>
      <c r="CB76" s="247"/>
      <c r="CC76" s="247"/>
      <c r="CD76" s="247"/>
      <c r="CE76" s="248"/>
      <c r="CF76" s="246"/>
      <c r="CG76" s="247"/>
      <c r="CH76" s="247"/>
      <c r="CI76" s="247"/>
      <c r="CJ76" s="247"/>
      <c r="CK76" s="247"/>
      <c r="CL76" s="247"/>
      <c r="CM76" s="323"/>
    </row>
    <row r="77" spans="1:91" s="9" customFormat="1" ht="27" customHeight="1">
      <c r="A77" s="324" t="s">
        <v>341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238" t="s">
        <v>260</v>
      </c>
      <c r="S77" s="239"/>
      <c r="T77" s="239"/>
      <c r="U77" s="240"/>
      <c r="V77" s="242" t="s">
        <v>342</v>
      </c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40"/>
      <c r="AI77" s="246">
        <f t="shared" si="1"/>
        <v>0</v>
      </c>
      <c r="AJ77" s="247"/>
      <c r="AK77" s="247"/>
      <c r="AL77" s="247"/>
      <c r="AM77" s="247"/>
      <c r="AN77" s="247"/>
      <c r="AO77" s="247"/>
      <c r="AP77" s="247"/>
      <c r="AQ77" s="248"/>
      <c r="AR77" s="362"/>
      <c r="AS77" s="363"/>
      <c r="AT77" s="363"/>
      <c r="AU77" s="363"/>
      <c r="AV77" s="363"/>
      <c r="AW77" s="363"/>
      <c r="AX77" s="363"/>
      <c r="AY77" s="364"/>
      <c r="AZ77" s="246"/>
      <c r="BA77" s="247"/>
      <c r="BB77" s="247"/>
      <c r="BC77" s="247"/>
      <c r="BD77" s="247"/>
      <c r="BE77" s="247"/>
      <c r="BF77" s="247"/>
      <c r="BG77" s="248"/>
      <c r="BH77" s="246"/>
      <c r="BI77" s="247"/>
      <c r="BJ77" s="247"/>
      <c r="BK77" s="247"/>
      <c r="BL77" s="247"/>
      <c r="BM77" s="247"/>
      <c r="BN77" s="247"/>
      <c r="BO77" s="248"/>
      <c r="BP77" s="246"/>
      <c r="BQ77" s="247"/>
      <c r="BR77" s="247"/>
      <c r="BS77" s="247"/>
      <c r="BT77" s="247"/>
      <c r="BU77" s="247"/>
      <c r="BV77" s="247"/>
      <c r="BW77" s="248"/>
      <c r="BX77" s="246"/>
      <c r="BY77" s="247"/>
      <c r="BZ77" s="247"/>
      <c r="CA77" s="247"/>
      <c r="CB77" s="247"/>
      <c r="CC77" s="247"/>
      <c r="CD77" s="247"/>
      <c r="CE77" s="248"/>
      <c r="CF77" s="246"/>
      <c r="CG77" s="247"/>
      <c r="CH77" s="247"/>
      <c r="CI77" s="247"/>
      <c r="CJ77" s="247"/>
      <c r="CK77" s="247"/>
      <c r="CL77" s="247"/>
      <c r="CM77" s="323"/>
    </row>
    <row r="78" spans="1:91" s="9" customFormat="1" ht="33.75" customHeight="1">
      <c r="A78" s="324" t="s">
        <v>343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238" t="s">
        <v>260</v>
      </c>
      <c r="S78" s="239"/>
      <c r="T78" s="239"/>
      <c r="U78" s="240"/>
      <c r="V78" s="242" t="s">
        <v>344</v>
      </c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40"/>
      <c r="AI78" s="246">
        <f>AR78+AZ78+BH78+BP78+BX78+CF78</f>
        <v>194312.73</v>
      </c>
      <c r="AJ78" s="247"/>
      <c r="AK78" s="247"/>
      <c r="AL78" s="247"/>
      <c r="AM78" s="247"/>
      <c r="AN78" s="247"/>
      <c r="AO78" s="247"/>
      <c r="AP78" s="247"/>
      <c r="AQ78" s="248"/>
      <c r="AR78" s="362">
        <v>166361.73</v>
      </c>
      <c r="AS78" s="363"/>
      <c r="AT78" s="363"/>
      <c r="AU78" s="363"/>
      <c r="AV78" s="363"/>
      <c r="AW78" s="363"/>
      <c r="AX78" s="363"/>
      <c r="AY78" s="364"/>
      <c r="AZ78" s="246"/>
      <c r="BA78" s="247"/>
      <c r="BB78" s="247"/>
      <c r="BC78" s="247"/>
      <c r="BD78" s="247"/>
      <c r="BE78" s="247"/>
      <c r="BF78" s="247"/>
      <c r="BG78" s="248"/>
      <c r="BH78" s="246"/>
      <c r="BI78" s="247"/>
      <c r="BJ78" s="247"/>
      <c r="BK78" s="247"/>
      <c r="BL78" s="247"/>
      <c r="BM78" s="247"/>
      <c r="BN78" s="247"/>
      <c r="BO78" s="248"/>
      <c r="BP78" s="246"/>
      <c r="BQ78" s="247"/>
      <c r="BR78" s="247"/>
      <c r="BS78" s="247"/>
      <c r="BT78" s="247"/>
      <c r="BU78" s="247"/>
      <c r="BV78" s="247"/>
      <c r="BW78" s="248"/>
      <c r="BX78" s="246">
        <v>27951</v>
      </c>
      <c r="BY78" s="247"/>
      <c r="BZ78" s="247"/>
      <c r="CA78" s="247"/>
      <c r="CB78" s="247"/>
      <c r="CC78" s="247"/>
      <c r="CD78" s="247"/>
      <c r="CE78" s="248"/>
      <c r="CF78" s="246"/>
      <c r="CG78" s="247"/>
      <c r="CH78" s="247"/>
      <c r="CI78" s="247"/>
      <c r="CJ78" s="247"/>
      <c r="CK78" s="247"/>
      <c r="CL78" s="247"/>
      <c r="CM78" s="323"/>
    </row>
    <row r="79" spans="1:91" s="9" customFormat="1" ht="33.75" customHeight="1">
      <c r="A79" s="324" t="s">
        <v>345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238" t="s">
        <v>260</v>
      </c>
      <c r="S79" s="239"/>
      <c r="T79" s="239"/>
      <c r="U79" s="240"/>
      <c r="V79" s="242" t="s">
        <v>346</v>
      </c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40"/>
      <c r="AI79" s="246">
        <f t="shared" si="1"/>
        <v>0</v>
      </c>
      <c r="AJ79" s="247"/>
      <c r="AK79" s="247"/>
      <c r="AL79" s="247"/>
      <c r="AM79" s="247"/>
      <c r="AN79" s="247"/>
      <c r="AO79" s="247"/>
      <c r="AP79" s="247"/>
      <c r="AQ79" s="248"/>
      <c r="AR79" s="246"/>
      <c r="AS79" s="247"/>
      <c r="AT79" s="247"/>
      <c r="AU79" s="247"/>
      <c r="AV79" s="247"/>
      <c r="AW79" s="247"/>
      <c r="AX79" s="247"/>
      <c r="AY79" s="248"/>
      <c r="AZ79" s="246"/>
      <c r="BA79" s="247"/>
      <c r="BB79" s="247"/>
      <c r="BC79" s="247"/>
      <c r="BD79" s="247"/>
      <c r="BE79" s="247"/>
      <c r="BF79" s="247"/>
      <c r="BG79" s="248"/>
      <c r="BH79" s="246"/>
      <c r="BI79" s="247"/>
      <c r="BJ79" s="247"/>
      <c r="BK79" s="247"/>
      <c r="BL79" s="247"/>
      <c r="BM79" s="247"/>
      <c r="BN79" s="247"/>
      <c r="BO79" s="248"/>
      <c r="BP79" s="246"/>
      <c r="BQ79" s="247"/>
      <c r="BR79" s="247"/>
      <c r="BS79" s="247"/>
      <c r="BT79" s="247"/>
      <c r="BU79" s="247"/>
      <c r="BV79" s="247"/>
      <c r="BW79" s="248"/>
      <c r="BX79" s="246"/>
      <c r="BY79" s="247"/>
      <c r="BZ79" s="247"/>
      <c r="CA79" s="247"/>
      <c r="CB79" s="247"/>
      <c r="CC79" s="247"/>
      <c r="CD79" s="247"/>
      <c r="CE79" s="248"/>
      <c r="CF79" s="246"/>
      <c r="CG79" s="247"/>
      <c r="CH79" s="247"/>
      <c r="CI79" s="247"/>
      <c r="CJ79" s="247"/>
      <c r="CK79" s="247"/>
      <c r="CL79" s="247"/>
      <c r="CM79" s="323"/>
    </row>
    <row r="80" spans="1:91" s="9" customFormat="1" ht="23.25" customHeight="1">
      <c r="A80" s="324" t="s">
        <v>347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238" t="s">
        <v>260</v>
      </c>
      <c r="S80" s="239"/>
      <c r="T80" s="239"/>
      <c r="U80" s="240"/>
      <c r="V80" s="242" t="s">
        <v>348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40"/>
      <c r="AI80" s="246">
        <f t="shared" si="1"/>
        <v>0</v>
      </c>
      <c r="AJ80" s="247"/>
      <c r="AK80" s="247"/>
      <c r="AL80" s="247"/>
      <c r="AM80" s="247"/>
      <c r="AN80" s="247"/>
      <c r="AO80" s="247"/>
      <c r="AP80" s="247"/>
      <c r="AQ80" s="248"/>
      <c r="AR80" s="246"/>
      <c r="AS80" s="247"/>
      <c r="AT80" s="247"/>
      <c r="AU80" s="247"/>
      <c r="AV80" s="247"/>
      <c r="AW80" s="247"/>
      <c r="AX80" s="247"/>
      <c r="AY80" s="248"/>
      <c r="AZ80" s="246"/>
      <c r="BA80" s="247"/>
      <c r="BB80" s="247"/>
      <c r="BC80" s="247"/>
      <c r="BD80" s="247"/>
      <c r="BE80" s="247"/>
      <c r="BF80" s="247"/>
      <c r="BG80" s="248"/>
      <c r="BH80" s="246"/>
      <c r="BI80" s="247"/>
      <c r="BJ80" s="247"/>
      <c r="BK80" s="247"/>
      <c r="BL80" s="247"/>
      <c r="BM80" s="247"/>
      <c r="BN80" s="247"/>
      <c r="BO80" s="248"/>
      <c r="BP80" s="246"/>
      <c r="BQ80" s="247"/>
      <c r="BR80" s="247"/>
      <c r="BS80" s="247"/>
      <c r="BT80" s="247"/>
      <c r="BU80" s="247"/>
      <c r="BV80" s="247"/>
      <c r="BW80" s="248"/>
      <c r="BX80" s="246"/>
      <c r="BY80" s="247"/>
      <c r="BZ80" s="247"/>
      <c r="CA80" s="247"/>
      <c r="CB80" s="247"/>
      <c r="CC80" s="247"/>
      <c r="CD80" s="247"/>
      <c r="CE80" s="248"/>
      <c r="CF80" s="246"/>
      <c r="CG80" s="247"/>
      <c r="CH80" s="247"/>
      <c r="CI80" s="247"/>
      <c r="CJ80" s="247"/>
      <c r="CK80" s="247"/>
      <c r="CL80" s="247"/>
      <c r="CM80" s="323"/>
    </row>
    <row r="81" spans="1:91" s="9" customFormat="1" ht="50.25" customHeight="1">
      <c r="A81" s="325" t="s">
        <v>349</v>
      </c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238" t="s">
        <v>260</v>
      </c>
      <c r="S81" s="239"/>
      <c r="T81" s="239"/>
      <c r="U81" s="240"/>
      <c r="V81" s="242" t="s">
        <v>350</v>
      </c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40"/>
      <c r="AI81" s="246">
        <f>AR81+AZ81+BH81+BP81+BX81+CF81</f>
        <v>0</v>
      </c>
      <c r="AJ81" s="247"/>
      <c r="AK81" s="247"/>
      <c r="AL81" s="247"/>
      <c r="AM81" s="247"/>
      <c r="AN81" s="247"/>
      <c r="AO81" s="247"/>
      <c r="AP81" s="247"/>
      <c r="AQ81" s="248"/>
      <c r="AR81" s="246"/>
      <c r="AS81" s="247"/>
      <c r="AT81" s="247"/>
      <c r="AU81" s="247"/>
      <c r="AV81" s="247"/>
      <c r="AW81" s="247"/>
      <c r="AX81" s="247"/>
      <c r="AY81" s="248"/>
      <c r="AZ81" s="246"/>
      <c r="BA81" s="247"/>
      <c r="BB81" s="247"/>
      <c r="BC81" s="247"/>
      <c r="BD81" s="247"/>
      <c r="BE81" s="247"/>
      <c r="BF81" s="247"/>
      <c r="BG81" s="248"/>
      <c r="BH81" s="246"/>
      <c r="BI81" s="247"/>
      <c r="BJ81" s="247"/>
      <c r="BK81" s="247"/>
      <c r="BL81" s="247"/>
      <c r="BM81" s="247"/>
      <c r="BN81" s="247"/>
      <c r="BO81" s="248"/>
      <c r="BP81" s="246"/>
      <c r="BQ81" s="247"/>
      <c r="BR81" s="247"/>
      <c r="BS81" s="247"/>
      <c r="BT81" s="247"/>
      <c r="BU81" s="247"/>
      <c r="BV81" s="247"/>
      <c r="BW81" s="248"/>
      <c r="BX81" s="246"/>
      <c r="BY81" s="247"/>
      <c r="BZ81" s="247"/>
      <c r="CA81" s="247"/>
      <c r="CB81" s="247"/>
      <c r="CC81" s="247"/>
      <c r="CD81" s="247"/>
      <c r="CE81" s="248"/>
      <c r="CF81" s="246"/>
      <c r="CG81" s="247"/>
      <c r="CH81" s="247"/>
      <c r="CI81" s="247"/>
      <c r="CJ81" s="247"/>
      <c r="CK81" s="247"/>
      <c r="CL81" s="247"/>
      <c r="CM81" s="323"/>
    </row>
    <row r="82" spans="1:91" s="9" customFormat="1" ht="50.25" customHeight="1">
      <c r="A82" s="325" t="s">
        <v>349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38" t="s">
        <v>260</v>
      </c>
      <c r="S82" s="239"/>
      <c r="T82" s="239"/>
      <c r="U82" s="240"/>
      <c r="V82" s="242" t="s">
        <v>351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40"/>
      <c r="AI82" s="246">
        <f t="shared" si="1"/>
        <v>0</v>
      </c>
      <c r="AJ82" s="247"/>
      <c r="AK82" s="247"/>
      <c r="AL82" s="247"/>
      <c r="AM82" s="247"/>
      <c r="AN82" s="247"/>
      <c r="AO82" s="247"/>
      <c r="AP82" s="247"/>
      <c r="AQ82" s="248"/>
      <c r="AR82" s="246"/>
      <c r="AS82" s="247"/>
      <c r="AT82" s="247"/>
      <c r="AU82" s="247"/>
      <c r="AV82" s="247"/>
      <c r="AW82" s="247"/>
      <c r="AX82" s="247"/>
      <c r="AY82" s="248"/>
      <c r="AZ82" s="246"/>
      <c r="BA82" s="247"/>
      <c r="BB82" s="247"/>
      <c r="BC82" s="247"/>
      <c r="BD82" s="247"/>
      <c r="BE82" s="247"/>
      <c r="BF82" s="247"/>
      <c r="BG82" s="248"/>
      <c r="BH82" s="246"/>
      <c r="BI82" s="247"/>
      <c r="BJ82" s="247"/>
      <c r="BK82" s="247"/>
      <c r="BL82" s="247"/>
      <c r="BM82" s="247"/>
      <c r="BN82" s="247"/>
      <c r="BO82" s="248"/>
      <c r="BP82" s="246"/>
      <c r="BQ82" s="247"/>
      <c r="BR82" s="247"/>
      <c r="BS82" s="247"/>
      <c r="BT82" s="247"/>
      <c r="BU82" s="247"/>
      <c r="BV82" s="247"/>
      <c r="BW82" s="248"/>
      <c r="BX82" s="246"/>
      <c r="BY82" s="247"/>
      <c r="BZ82" s="247"/>
      <c r="CA82" s="247"/>
      <c r="CB82" s="247"/>
      <c r="CC82" s="247"/>
      <c r="CD82" s="247"/>
      <c r="CE82" s="248"/>
      <c r="CF82" s="246"/>
      <c r="CG82" s="247"/>
      <c r="CH82" s="247"/>
      <c r="CI82" s="247"/>
      <c r="CJ82" s="247"/>
      <c r="CK82" s="247"/>
      <c r="CL82" s="247"/>
      <c r="CM82" s="323"/>
    </row>
    <row r="83" spans="1:91" s="9" customFormat="1" ht="12.75">
      <c r="A83" s="329" t="s">
        <v>96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235" t="s">
        <v>97</v>
      </c>
      <c r="S83" s="236"/>
      <c r="T83" s="236"/>
      <c r="U83" s="237"/>
      <c r="V83" s="241" t="s">
        <v>81</v>
      </c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7"/>
      <c r="AI83" s="243"/>
      <c r="AJ83" s="244"/>
      <c r="AK83" s="244"/>
      <c r="AL83" s="244"/>
      <c r="AM83" s="244"/>
      <c r="AN83" s="244"/>
      <c r="AO83" s="244"/>
      <c r="AP83" s="244"/>
      <c r="AQ83" s="245"/>
      <c r="AR83" s="243"/>
      <c r="AS83" s="244"/>
      <c r="AT83" s="244"/>
      <c r="AU83" s="244"/>
      <c r="AV83" s="244"/>
      <c r="AW83" s="244"/>
      <c r="AX83" s="244"/>
      <c r="AY83" s="245"/>
      <c r="AZ83" s="243"/>
      <c r="BA83" s="244"/>
      <c r="BB83" s="244"/>
      <c r="BC83" s="244"/>
      <c r="BD83" s="244"/>
      <c r="BE83" s="244"/>
      <c r="BF83" s="244"/>
      <c r="BG83" s="245"/>
      <c r="BH83" s="243"/>
      <c r="BI83" s="244"/>
      <c r="BJ83" s="244"/>
      <c r="BK83" s="244"/>
      <c r="BL83" s="244"/>
      <c r="BM83" s="244"/>
      <c r="BN83" s="244"/>
      <c r="BO83" s="245"/>
      <c r="BP83" s="243"/>
      <c r="BQ83" s="244"/>
      <c r="BR83" s="244"/>
      <c r="BS83" s="244"/>
      <c r="BT83" s="244"/>
      <c r="BU83" s="244"/>
      <c r="BV83" s="244"/>
      <c r="BW83" s="245"/>
      <c r="BX83" s="243"/>
      <c r="BY83" s="244"/>
      <c r="BZ83" s="244"/>
      <c r="CA83" s="244"/>
      <c r="CB83" s="244"/>
      <c r="CC83" s="244"/>
      <c r="CD83" s="244"/>
      <c r="CE83" s="245"/>
      <c r="CF83" s="243"/>
      <c r="CG83" s="244"/>
      <c r="CH83" s="244"/>
      <c r="CI83" s="244"/>
      <c r="CJ83" s="244"/>
      <c r="CK83" s="244"/>
      <c r="CL83" s="244"/>
      <c r="CM83" s="302"/>
    </row>
    <row r="84" spans="1:91" s="9" customFormat="1" ht="12.75">
      <c r="A84" s="330" t="s">
        <v>98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238"/>
      <c r="S84" s="239"/>
      <c r="T84" s="239"/>
      <c r="U84" s="240"/>
      <c r="V84" s="242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40"/>
      <c r="AI84" s="246"/>
      <c r="AJ84" s="247"/>
      <c r="AK84" s="247"/>
      <c r="AL84" s="247"/>
      <c r="AM84" s="247"/>
      <c r="AN84" s="247"/>
      <c r="AO84" s="247"/>
      <c r="AP84" s="247"/>
      <c r="AQ84" s="248"/>
      <c r="AR84" s="246"/>
      <c r="AS84" s="247"/>
      <c r="AT84" s="247"/>
      <c r="AU84" s="247"/>
      <c r="AV84" s="247"/>
      <c r="AW84" s="247"/>
      <c r="AX84" s="247"/>
      <c r="AY84" s="248"/>
      <c r="AZ84" s="246"/>
      <c r="BA84" s="247"/>
      <c r="BB84" s="247"/>
      <c r="BC84" s="247"/>
      <c r="BD84" s="247"/>
      <c r="BE84" s="247"/>
      <c r="BF84" s="247"/>
      <c r="BG84" s="248"/>
      <c r="BH84" s="246"/>
      <c r="BI84" s="247"/>
      <c r="BJ84" s="247"/>
      <c r="BK84" s="247"/>
      <c r="BL84" s="247"/>
      <c r="BM84" s="247"/>
      <c r="BN84" s="247"/>
      <c r="BO84" s="248"/>
      <c r="BP84" s="246"/>
      <c r="BQ84" s="247"/>
      <c r="BR84" s="247"/>
      <c r="BS84" s="247"/>
      <c r="BT84" s="247"/>
      <c r="BU84" s="247"/>
      <c r="BV84" s="247"/>
      <c r="BW84" s="248"/>
      <c r="BX84" s="246"/>
      <c r="BY84" s="247"/>
      <c r="BZ84" s="247"/>
      <c r="CA84" s="247"/>
      <c r="CB84" s="247"/>
      <c r="CC84" s="247"/>
      <c r="CD84" s="247"/>
      <c r="CE84" s="248"/>
      <c r="CF84" s="246"/>
      <c r="CG84" s="247"/>
      <c r="CH84" s="247"/>
      <c r="CI84" s="247"/>
      <c r="CJ84" s="247"/>
      <c r="CK84" s="247"/>
      <c r="CL84" s="247"/>
      <c r="CM84" s="323"/>
    </row>
    <row r="85" spans="1:91" s="9" customFormat="1" ht="12.75">
      <c r="A85" s="234" t="s">
        <v>99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5" t="s">
        <v>100</v>
      </c>
      <c r="S85" s="236"/>
      <c r="T85" s="236"/>
      <c r="U85" s="237"/>
      <c r="V85" s="241" t="s">
        <v>81</v>
      </c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7"/>
      <c r="AI85" s="306">
        <f>AR85+AZ85+BH85+BP85+BX85+CF85</f>
        <v>0</v>
      </c>
      <c r="AJ85" s="306"/>
      <c r="AK85" s="306"/>
      <c r="AL85" s="306"/>
      <c r="AM85" s="306"/>
      <c r="AN85" s="306"/>
      <c r="AO85" s="306"/>
      <c r="AP85" s="306"/>
      <c r="AQ85" s="306"/>
      <c r="AR85" s="243"/>
      <c r="AS85" s="244"/>
      <c r="AT85" s="244"/>
      <c r="AU85" s="244"/>
      <c r="AV85" s="244"/>
      <c r="AW85" s="244"/>
      <c r="AX85" s="244"/>
      <c r="AY85" s="245"/>
      <c r="AZ85" s="243"/>
      <c r="BA85" s="244"/>
      <c r="BB85" s="244"/>
      <c r="BC85" s="244"/>
      <c r="BD85" s="244"/>
      <c r="BE85" s="244"/>
      <c r="BF85" s="244"/>
      <c r="BG85" s="245"/>
      <c r="BH85" s="243"/>
      <c r="BI85" s="244"/>
      <c r="BJ85" s="244"/>
      <c r="BK85" s="244"/>
      <c r="BL85" s="244"/>
      <c r="BM85" s="244"/>
      <c r="BN85" s="244"/>
      <c r="BO85" s="245"/>
      <c r="BP85" s="243"/>
      <c r="BQ85" s="244"/>
      <c r="BR85" s="244"/>
      <c r="BS85" s="244"/>
      <c r="BT85" s="244"/>
      <c r="BU85" s="244"/>
      <c r="BV85" s="244"/>
      <c r="BW85" s="245"/>
      <c r="BX85" s="243"/>
      <c r="BY85" s="244"/>
      <c r="BZ85" s="244"/>
      <c r="CA85" s="244"/>
      <c r="CB85" s="244"/>
      <c r="CC85" s="244"/>
      <c r="CD85" s="244"/>
      <c r="CE85" s="245"/>
      <c r="CF85" s="243"/>
      <c r="CG85" s="244"/>
      <c r="CH85" s="244"/>
      <c r="CI85" s="244"/>
      <c r="CJ85" s="244"/>
      <c r="CK85" s="244"/>
      <c r="CL85" s="244"/>
      <c r="CM85" s="302"/>
    </row>
    <row r="86" spans="1:91" s="9" customFormat="1" ht="13.5" thickBot="1">
      <c r="A86" s="263" t="s">
        <v>98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00"/>
      <c r="S86" s="201"/>
      <c r="T86" s="201"/>
      <c r="U86" s="202"/>
      <c r="V86" s="204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2"/>
      <c r="AI86" s="306"/>
      <c r="AJ86" s="306"/>
      <c r="AK86" s="306"/>
      <c r="AL86" s="306"/>
      <c r="AM86" s="306"/>
      <c r="AN86" s="306"/>
      <c r="AO86" s="306"/>
      <c r="AP86" s="306"/>
      <c r="AQ86" s="306"/>
      <c r="AR86" s="326"/>
      <c r="AS86" s="327"/>
      <c r="AT86" s="327"/>
      <c r="AU86" s="327"/>
      <c r="AV86" s="327"/>
      <c r="AW86" s="327"/>
      <c r="AX86" s="327"/>
      <c r="AY86" s="328"/>
      <c r="AZ86" s="326"/>
      <c r="BA86" s="327"/>
      <c r="BB86" s="327"/>
      <c r="BC86" s="327"/>
      <c r="BD86" s="327"/>
      <c r="BE86" s="327"/>
      <c r="BF86" s="327"/>
      <c r="BG86" s="328"/>
      <c r="BH86" s="326"/>
      <c r="BI86" s="327"/>
      <c r="BJ86" s="327"/>
      <c r="BK86" s="327"/>
      <c r="BL86" s="327"/>
      <c r="BM86" s="327"/>
      <c r="BN86" s="327"/>
      <c r="BO86" s="328"/>
      <c r="BP86" s="326"/>
      <c r="BQ86" s="327"/>
      <c r="BR86" s="327"/>
      <c r="BS86" s="327"/>
      <c r="BT86" s="327"/>
      <c r="BU86" s="327"/>
      <c r="BV86" s="327"/>
      <c r="BW86" s="328"/>
      <c r="BX86" s="326"/>
      <c r="BY86" s="327"/>
      <c r="BZ86" s="327"/>
      <c r="CA86" s="327"/>
      <c r="CB86" s="327"/>
      <c r="CC86" s="327"/>
      <c r="CD86" s="327"/>
      <c r="CE86" s="328"/>
      <c r="CF86" s="326"/>
      <c r="CG86" s="327"/>
      <c r="CH86" s="327"/>
      <c r="CI86" s="327"/>
      <c r="CJ86" s="327"/>
      <c r="CK86" s="327"/>
      <c r="CL86" s="327"/>
      <c r="CM86" s="331"/>
    </row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</sheetData>
  <sheetProtection/>
  <mergeCells count="754">
    <mergeCell ref="A3:CM3"/>
    <mergeCell ref="AN4:AY4"/>
    <mergeCell ref="AZ4:BA4"/>
    <mergeCell ref="BB4:BF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2:BG62"/>
    <mergeCell ref="BH62:BO62"/>
    <mergeCell ref="BP62:BW62"/>
    <mergeCell ref="BX62:CE62"/>
    <mergeCell ref="CF62:CM62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CF63:CM63"/>
    <mergeCell ref="A64:Q64"/>
    <mergeCell ref="R64:U64"/>
    <mergeCell ref="V64:AH64"/>
    <mergeCell ref="AI64:AQ64"/>
    <mergeCell ref="AR64:AY64"/>
    <mergeCell ref="AZ64:BG64"/>
    <mergeCell ref="BH64:BO64"/>
    <mergeCell ref="BP64:BW64"/>
    <mergeCell ref="BX64:CE64"/>
    <mergeCell ref="CF64:CM64"/>
    <mergeCell ref="A65:Q65"/>
    <mergeCell ref="R65:U65"/>
    <mergeCell ref="V65:AH65"/>
    <mergeCell ref="AI65:AQ65"/>
    <mergeCell ref="AR65:AY65"/>
    <mergeCell ref="AZ65:BG65"/>
    <mergeCell ref="BH65:BO65"/>
    <mergeCell ref="BP65:BW65"/>
    <mergeCell ref="BX65:CE65"/>
    <mergeCell ref="CF65:CM65"/>
    <mergeCell ref="A66:Q66"/>
    <mergeCell ref="R66:U66"/>
    <mergeCell ref="V66:AH66"/>
    <mergeCell ref="AI66:AQ66"/>
    <mergeCell ref="AR66:AY66"/>
    <mergeCell ref="AZ66:BG66"/>
    <mergeCell ref="BH66:BO66"/>
    <mergeCell ref="BP66:BW66"/>
    <mergeCell ref="BX66:CE66"/>
    <mergeCell ref="CF66:CM66"/>
    <mergeCell ref="A67:Q67"/>
    <mergeCell ref="R67:U67"/>
    <mergeCell ref="V67:AH67"/>
    <mergeCell ref="AI67:AQ67"/>
    <mergeCell ref="AR67:AY67"/>
    <mergeCell ref="AZ67:BG67"/>
    <mergeCell ref="BH67:BO67"/>
    <mergeCell ref="BP67:BW67"/>
    <mergeCell ref="BX67:CE67"/>
    <mergeCell ref="CF67:CM67"/>
    <mergeCell ref="A68:Q68"/>
    <mergeCell ref="R68:U68"/>
    <mergeCell ref="V68:AH68"/>
    <mergeCell ref="AI68:AQ68"/>
    <mergeCell ref="AR68:AY68"/>
    <mergeCell ref="AZ68:BG68"/>
    <mergeCell ref="BH68:BO68"/>
    <mergeCell ref="BP68:BW68"/>
    <mergeCell ref="BX68:CE68"/>
    <mergeCell ref="CF68:CM68"/>
    <mergeCell ref="A69:Q69"/>
    <mergeCell ref="R69:U69"/>
    <mergeCell ref="V69:AH69"/>
    <mergeCell ref="AI69:AQ69"/>
    <mergeCell ref="AR69:AY69"/>
    <mergeCell ref="AZ69:BG69"/>
    <mergeCell ref="BH69:BO69"/>
    <mergeCell ref="BP69:BW69"/>
    <mergeCell ref="BX69:CE69"/>
    <mergeCell ref="CF69:CM69"/>
    <mergeCell ref="A70:Q70"/>
    <mergeCell ref="R70:U70"/>
    <mergeCell ref="V70:AH70"/>
    <mergeCell ref="AI70:AQ70"/>
    <mergeCell ref="AR70:AY70"/>
    <mergeCell ref="AZ70:BG70"/>
    <mergeCell ref="BH70:BO70"/>
    <mergeCell ref="BP70:BW70"/>
    <mergeCell ref="BX70:CE70"/>
    <mergeCell ref="CF70:CM70"/>
    <mergeCell ref="A71:Q71"/>
    <mergeCell ref="R71:U71"/>
    <mergeCell ref="V71:AH71"/>
    <mergeCell ref="AI71:AQ71"/>
    <mergeCell ref="AR71:AY71"/>
    <mergeCell ref="AZ71:BG71"/>
    <mergeCell ref="BH71:BO71"/>
    <mergeCell ref="BP71:BW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7:BG77"/>
    <mergeCell ref="BH77:BO77"/>
    <mergeCell ref="BP77:BW77"/>
    <mergeCell ref="BX77:CE77"/>
    <mergeCell ref="CF77:CM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CF78:CM78"/>
    <mergeCell ref="A79:Q79"/>
    <mergeCell ref="R79:U79"/>
    <mergeCell ref="V79:AH79"/>
    <mergeCell ref="AI79:AQ79"/>
    <mergeCell ref="AR79:AY79"/>
    <mergeCell ref="AZ79:BG79"/>
    <mergeCell ref="BH79:BO79"/>
    <mergeCell ref="BP79:BW79"/>
    <mergeCell ref="BX79:CE79"/>
    <mergeCell ref="CF79:CM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BX80:CE80"/>
    <mergeCell ref="CF80:CM80"/>
    <mergeCell ref="A81:Q81"/>
    <mergeCell ref="R81:U81"/>
    <mergeCell ref="V81:AH81"/>
    <mergeCell ref="AI81:AQ81"/>
    <mergeCell ref="AR81:AY81"/>
    <mergeCell ref="AZ81:BG81"/>
    <mergeCell ref="BH81:BO81"/>
    <mergeCell ref="BP81:BW81"/>
    <mergeCell ref="BX81:CE81"/>
    <mergeCell ref="CF81:CM81"/>
    <mergeCell ref="A82:Q82"/>
    <mergeCell ref="R82:U82"/>
    <mergeCell ref="V82:AH82"/>
    <mergeCell ref="AI82:AQ82"/>
    <mergeCell ref="AR82:AY82"/>
    <mergeCell ref="AZ82:BG82"/>
    <mergeCell ref="BH82:BO82"/>
    <mergeCell ref="BP82:BW82"/>
    <mergeCell ref="BX82:CE82"/>
    <mergeCell ref="CF82:CM82"/>
    <mergeCell ref="A83:Q83"/>
    <mergeCell ref="R83:U84"/>
    <mergeCell ref="V83:AH84"/>
    <mergeCell ref="AI83:AQ84"/>
    <mergeCell ref="AR83:AY84"/>
    <mergeCell ref="AZ83:BG84"/>
    <mergeCell ref="BH83:BO84"/>
    <mergeCell ref="BP83:BW84"/>
    <mergeCell ref="BX83:CE84"/>
    <mergeCell ref="CF83:CM84"/>
    <mergeCell ref="A84:Q84"/>
    <mergeCell ref="A85:Q85"/>
    <mergeCell ref="R85:U86"/>
    <mergeCell ref="V85:AH86"/>
    <mergeCell ref="AI85:AQ86"/>
    <mergeCell ref="AR85:AY86"/>
    <mergeCell ref="AZ85:BG86"/>
    <mergeCell ref="BH85:BO86"/>
    <mergeCell ref="BP85:BW86"/>
    <mergeCell ref="BX85:CE86"/>
    <mergeCell ref="CF85:CM86"/>
    <mergeCell ref="A86:Q86"/>
  </mergeCells>
  <printOptions horizontalCentered="1"/>
  <pageMargins left="0.3937007874015748" right="0.1968503937007874" top="0.5905511811023623" bottom="0.1968503937007874" header="0.2755905511811024" footer="0.275590551181102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86"/>
  <sheetViews>
    <sheetView zoomScale="90" zoomScaleNormal="90" zoomScaleSheetLayoutView="100" workbookViewId="0" topLeftCell="A1">
      <selection activeCell="BB4" sqref="BB4:BF4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5.75390625" style="1" customWidth="1"/>
    <col min="35" max="49" width="1.37890625" style="1" customWidth="1"/>
    <col min="50" max="50" width="1.75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177" t="s">
        <v>373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377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8.25" customHeight="1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275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275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1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23590135.62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23590135.62</v>
      </c>
      <c r="AS24" s="206"/>
      <c r="AT24" s="206"/>
      <c r="AU24" s="206"/>
      <c r="AV24" s="206"/>
      <c r="AW24" s="206"/>
      <c r="AX24" s="206"/>
      <c r="AY24" s="207"/>
      <c r="AZ24" s="205">
        <f>AZ30</f>
        <v>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1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0</v>
      </c>
      <c r="BY24" s="206"/>
      <c r="BZ24" s="206"/>
      <c r="CA24" s="206"/>
      <c r="CB24" s="206"/>
      <c r="CC24" s="206"/>
      <c r="CD24" s="206"/>
      <c r="CE24" s="207"/>
      <c r="CF24" s="212"/>
      <c r="CG24" s="213"/>
      <c r="CH24" s="213"/>
      <c r="CI24" s="213"/>
      <c r="CJ24" s="213"/>
      <c r="CK24" s="213"/>
      <c r="CL24" s="213"/>
      <c r="CM24" s="214"/>
    </row>
    <row r="25" spans="1:91" s="9" customFormat="1" ht="13.5" thickBot="1">
      <c r="A25" s="218" t="s">
        <v>82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5"/>
      <c r="CG25" s="216"/>
      <c r="CH25" s="216"/>
      <c r="CI25" s="216"/>
      <c r="CJ25" s="216"/>
      <c r="CK25" s="216"/>
      <c r="CL25" s="216"/>
      <c r="CM25" s="217"/>
    </row>
    <row r="26" spans="1:91" s="9" customFormat="1" ht="12.75">
      <c r="A26" s="342" t="s">
        <v>83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222"/>
      <c r="T26" s="222"/>
      <c r="U26" s="223"/>
      <c r="V26" s="224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27"/>
      <c r="AJ26" s="228"/>
      <c r="AK26" s="228"/>
      <c r="AL26" s="228"/>
      <c r="AM26" s="228"/>
      <c r="AN26" s="228"/>
      <c r="AO26" s="228"/>
      <c r="AP26" s="228"/>
      <c r="AQ26" s="229"/>
      <c r="AR26" s="230" t="s">
        <v>81</v>
      </c>
      <c r="AS26" s="231"/>
      <c r="AT26" s="231"/>
      <c r="AU26" s="231"/>
      <c r="AV26" s="231"/>
      <c r="AW26" s="231"/>
      <c r="AX26" s="231"/>
      <c r="AY26" s="232"/>
      <c r="AZ26" s="230" t="s">
        <v>81</v>
      </c>
      <c r="BA26" s="231"/>
      <c r="BB26" s="231"/>
      <c r="BC26" s="231"/>
      <c r="BD26" s="231"/>
      <c r="BE26" s="231"/>
      <c r="BF26" s="231"/>
      <c r="BG26" s="232"/>
      <c r="BH26" s="230" t="s">
        <v>81</v>
      </c>
      <c r="BI26" s="231"/>
      <c r="BJ26" s="231"/>
      <c r="BK26" s="231"/>
      <c r="BL26" s="231"/>
      <c r="BM26" s="231"/>
      <c r="BN26" s="231"/>
      <c r="BO26" s="232"/>
      <c r="BP26" s="230" t="s">
        <v>81</v>
      </c>
      <c r="BQ26" s="231"/>
      <c r="BR26" s="231"/>
      <c r="BS26" s="231"/>
      <c r="BT26" s="231"/>
      <c r="BU26" s="231"/>
      <c r="BV26" s="231"/>
      <c r="BW26" s="232"/>
      <c r="BX26" s="227"/>
      <c r="BY26" s="228"/>
      <c r="BZ26" s="228"/>
      <c r="CA26" s="228"/>
      <c r="CB26" s="228"/>
      <c r="CC26" s="228"/>
      <c r="CD26" s="228"/>
      <c r="CE26" s="229"/>
      <c r="CF26" s="230" t="s">
        <v>81</v>
      </c>
      <c r="CG26" s="231"/>
      <c r="CH26" s="231"/>
      <c r="CI26" s="231"/>
      <c r="CJ26" s="231"/>
      <c r="CK26" s="231"/>
      <c r="CL26" s="231"/>
      <c r="CM26" s="233"/>
    </row>
    <row r="27" spans="1:91" s="9" customFormat="1" ht="12.75">
      <c r="A27" s="346" t="s">
        <v>85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 t="s">
        <v>84</v>
      </c>
      <c r="S27" s="236"/>
      <c r="T27" s="236"/>
      <c r="U27" s="237"/>
      <c r="V27" s="241" t="s">
        <v>352</v>
      </c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7"/>
      <c r="AI27" s="243">
        <f>AR27+BX27</f>
        <v>23590135.62</v>
      </c>
      <c r="AJ27" s="244"/>
      <c r="AK27" s="244"/>
      <c r="AL27" s="244"/>
      <c r="AM27" s="244"/>
      <c r="AN27" s="244"/>
      <c r="AO27" s="244"/>
      <c r="AP27" s="244"/>
      <c r="AQ27" s="245"/>
      <c r="AR27" s="243">
        <v>23590135.62</v>
      </c>
      <c r="AS27" s="244"/>
      <c r="AT27" s="244"/>
      <c r="AU27" s="244"/>
      <c r="AV27" s="244"/>
      <c r="AW27" s="244"/>
      <c r="AX27" s="244"/>
      <c r="AY27" s="245"/>
      <c r="AZ27" s="249"/>
      <c r="BA27" s="250"/>
      <c r="BB27" s="250"/>
      <c r="BC27" s="250"/>
      <c r="BD27" s="250"/>
      <c r="BE27" s="250"/>
      <c r="BF27" s="250"/>
      <c r="BG27" s="251"/>
      <c r="BH27" s="249"/>
      <c r="BI27" s="250"/>
      <c r="BJ27" s="250"/>
      <c r="BK27" s="250"/>
      <c r="BL27" s="250"/>
      <c r="BM27" s="250"/>
      <c r="BN27" s="250"/>
      <c r="BO27" s="251"/>
      <c r="BP27" s="255"/>
      <c r="BQ27" s="256"/>
      <c r="BR27" s="256"/>
      <c r="BS27" s="256"/>
      <c r="BT27" s="256"/>
      <c r="BU27" s="256"/>
      <c r="BV27" s="256"/>
      <c r="BW27" s="257"/>
      <c r="BX27" s="243"/>
      <c r="BY27" s="244"/>
      <c r="BZ27" s="244"/>
      <c r="CA27" s="244"/>
      <c r="CB27" s="244"/>
      <c r="CC27" s="244"/>
      <c r="CD27" s="244"/>
      <c r="CE27" s="245"/>
      <c r="CF27" s="255"/>
      <c r="CG27" s="256"/>
      <c r="CH27" s="256"/>
      <c r="CI27" s="256"/>
      <c r="CJ27" s="256"/>
      <c r="CK27" s="256"/>
      <c r="CL27" s="256"/>
      <c r="CM27" s="261"/>
    </row>
    <row r="28" spans="1:91" s="9" customFormat="1" ht="12.75">
      <c r="A28" s="345" t="s">
        <v>87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38"/>
      <c r="S28" s="239"/>
      <c r="T28" s="239"/>
      <c r="U28" s="240"/>
      <c r="V28" s="242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  <c r="AI28" s="246"/>
      <c r="AJ28" s="247"/>
      <c r="AK28" s="247"/>
      <c r="AL28" s="247"/>
      <c r="AM28" s="247"/>
      <c r="AN28" s="247"/>
      <c r="AO28" s="247"/>
      <c r="AP28" s="247"/>
      <c r="AQ28" s="248"/>
      <c r="AR28" s="246"/>
      <c r="AS28" s="247"/>
      <c r="AT28" s="247"/>
      <c r="AU28" s="247"/>
      <c r="AV28" s="247"/>
      <c r="AW28" s="247"/>
      <c r="AX28" s="247"/>
      <c r="AY28" s="248"/>
      <c r="AZ28" s="252"/>
      <c r="BA28" s="253"/>
      <c r="BB28" s="253"/>
      <c r="BC28" s="253"/>
      <c r="BD28" s="253"/>
      <c r="BE28" s="253"/>
      <c r="BF28" s="253"/>
      <c r="BG28" s="254"/>
      <c r="BH28" s="252"/>
      <c r="BI28" s="253"/>
      <c r="BJ28" s="253"/>
      <c r="BK28" s="253"/>
      <c r="BL28" s="253"/>
      <c r="BM28" s="253"/>
      <c r="BN28" s="253"/>
      <c r="BO28" s="254"/>
      <c r="BP28" s="258"/>
      <c r="BQ28" s="259"/>
      <c r="BR28" s="259"/>
      <c r="BS28" s="259"/>
      <c r="BT28" s="259"/>
      <c r="BU28" s="259"/>
      <c r="BV28" s="259"/>
      <c r="BW28" s="260"/>
      <c r="BX28" s="246"/>
      <c r="BY28" s="247"/>
      <c r="BZ28" s="247"/>
      <c r="CA28" s="247"/>
      <c r="CB28" s="247"/>
      <c r="CC28" s="247"/>
      <c r="CD28" s="247"/>
      <c r="CE28" s="248"/>
      <c r="CF28" s="258"/>
      <c r="CG28" s="259"/>
      <c r="CH28" s="259"/>
      <c r="CI28" s="259"/>
      <c r="CJ28" s="259"/>
      <c r="CK28" s="259"/>
      <c r="CL28" s="259"/>
      <c r="CM28" s="262"/>
    </row>
    <row r="29" spans="1:91" s="9" customFormat="1" ht="12.75">
      <c r="A29" s="353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R29" s="266"/>
      <c r="S29" s="267"/>
      <c r="T29" s="267"/>
      <c r="U29" s="268"/>
      <c r="V29" s="269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272"/>
      <c r="AJ29" s="273"/>
      <c r="AK29" s="273"/>
      <c r="AL29" s="273"/>
      <c r="AM29" s="273"/>
      <c r="AN29" s="273"/>
      <c r="AO29" s="273"/>
      <c r="AP29" s="273"/>
      <c r="AQ29" s="274"/>
      <c r="AR29" s="272"/>
      <c r="AS29" s="273"/>
      <c r="AT29" s="273"/>
      <c r="AU29" s="273"/>
      <c r="AV29" s="273"/>
      <c r="AW29" s="273"/>
      <c r="AX29" s="273"/>
      <c r="AY29" s="274"/>
      <c r="AZ29" s="272"/>
      <c r="BA29" s="273"/>
      <c r="BB29" s="273"/>
      <c r="BC29" s="273"/>
      <c r="BD29" s="273"/>
      <c r="BE29" s="273"/>
      <c r="BF29" s="273"/>
      <c r="BG29" s="274"/>
      <c r="BH29" s="272"/>
      <c r="BI29" s="273"/>
      <c r="BJ29" s="273"/>
      <c r="BK29" s="273"/>
      <c r="BL29" s="273"/>
      <c r="BM29" s="273"/>
      <c r="BN29" s="273"/>
      <c r="BO29" s="274"/>
      <c r="BP29" s="272"/>
      <c r="BQ29" s="273"/>
      <c r="BR29" s="273"/>
      <c r="BS29" s="273"/>
      <c r="BT29" s="273"/>
      <c r="BU29" s="273"/>
      <c r="BV29" s="273"/>
      <c r="BW29" s="274"/>
      <c r="BX29" s="272"/>
      <c r="BY29" s="273"/>
      <c r="BZ29" s="273"/>
      <c r="CA29" s="273"/>
      <c r="CB29" s="273"/>
      <c r="CC29" s="273"/>
      <c r="CD29" s="273"/>
      <c r="CE29" s="274"/>
      <c r="CF29" s="272"/>
      <c r="CG29" s="273"/>
      <c r="CH29" s="273"/>
      <c r="CI29" s="273"/>
      <c r="CJ29" s="273"/>
      <c r="CK29" s="273"/>
      <c r="CL29" s="273"/>
      <c r="CM29" s="275"/>
    </row>
    <row r="30" spans="1:91" s="9" customFormat="1" ht="12.75">
      <c r="A30" s="346" t="s">
        <v>89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 t="s">
        <v>86</v>
      </c>
      <c r="S30" s="236"/>
      <c r="T30" s="236"/>
      <c r="U30" s="237"/>
      <c r="V30" s="241" t="s">
        <v>370</v>
      </c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7"/>
      <c r="AI30" s="243">
        <f>AZ30+BH30</f>
        <v>0</v>
      </c>
      <c r="AJ30" s="250"/>
      <c r="AK30" s="250"/>
      <c r="AL30" s="250"/>
      <c r="AM30" s="250"/>
      <c r="AN30" s="250"/>
      <c r="AO30" s="250"/>
      <c r="AP30" s="250"/>
      <c r="AQ30" s="251"/>
      <c r="AR30" s="249"/>
      <c r="AS30" s="250"/>
      <c r="AT30" s="250"/>
      <c r="AU30" s="250"/>
      <c r="AV30" s="250"/>
      <c r="AW30" s="250"/>
      <c r="AX30" s="250"/>
      <c r="AY30" s="251"/>
      <c r="AZ30" s="243"/>
      <c r="BA30" s="244"/>
      <c r="BB30" s="244"/>
      <c r="BC30" s="244"/>
      <c r="BD30" s="244"/>
      <c r="BE30" s="244"/>
      <c r="BF30" s="244"/>
      <c r="BG30" s="245"/>
      <c r="BH30" s="243"/>
      <c r="BI30" s="244"/>
      <c r="BJ30" s="244"/>
      <c r="BK30" s="244"/>
      <c r="BL30" s="244"/>
      <c r="BM30" s="244"/>
      <c r="BN30" s="244"/>
      <c r="BO30" s="245"/>
      <c r="BP30" s="249"/>
      <c r="BQ30" s="250"/>
      <c r="BR30" s="250"/>
      <c r="BS30" s="250"/>
      <c r="BT30" s="250"/>
      <c r="BU30" s="250"/>
      <c r="BV30" s="250"/>
      <c r="BW30" s="251"/>
      <c r="BX30" s="249"/>
      <c r="BY30" s="250"/>
      <c r="BZ30" s="250"/>
      <c r="CA30" s="250"/>
      <c r="CB30" s="250"/>
      <c r="CC30" s="250"/>
      <c r="CD30" s="250"/>
      <c r="CE30" s="251"/>
      <c r="CF30" s="249" t="s">
        <v>81</v>
      </c>
      <c r="CG30" s="250"/>
      <c r="CH30" s="250"/>
      <c r="CI30" s="250"/>
      <c r="CJ30" s="250"/>
      <c r="CK30" s="250"/>
      <c r="CL30" s="250"/>
      <c r="CM30" s="276"/>
    </row>
    <row r="31" spans="1:91" s="9" customFormat="1" ht="12.75">
      <c r="A31" s="345" t="s">
        <v>90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78"/>
      <c r="R31" s="238"/>
      <c r="S31" s="239"/>
      <c r="T31" s="239"/>
      <c r="U31" s="240"/>
      <c r="V31" s="242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40"/>
      <c r="AI31" s="252"/>
      <c r="AJ31" s="253"/>
      <c r="AK31" s="253"/>
      <c r="AL31" s="253"/>
      <c r="AM31" s="253"/>
      <c r="AN31" s="253"/>
      <c r="AO31" s="253"/>
      <c r="AP31" s="253"/>
      <c r="AQ31" s="254"/>
      <c r="AR31" s="252"/>
      <c r="AS31" s="253"/>
      <c r="AT31" s="253"/>
      <c r="AU31" s="253"/>
      <c r="AV31" s="253"/>
      <c r="AW31" s="253"/>
      <c r="AX31" s="253"/>
      <c r="AY31" s="254"/>
      <c r="AZ31" s="246"/>
      <c r="BA31" s="247"/>
      <c r="BB31" s="247"/>
      <c r="BC31" s="247"/>
      <c r="BD31" s="247"/>
      <c r="BE31" s="247"/>
      <c r="BF31" s="247"/>
      <c r="BG31" s="248"/>
      <c r="BH31" s="246"/>
      <c r="BI31" s="247"/>
      <c r="BJ31" s="247"/>
      <c r="BK31" s="247"/>
      <c r="BL31" s="247"/>
      <c r="BM31" s="247"/>
      <c r="BN31" s="247"/>
      <c r="BO31" s="248"/>
      <c r="BP31" s="252"/>
      <c r="BQ31" s="253"/>
      <c r="BR31" s="253"/>
      <c r="BS31" s="253"/>
      <c r="BT31" s="253"/>
      <c r="BU31" s="253"/>
      <c r="BV31" s="253"/>
      <c r="BW31" s="254"/>
      <c r="BX31" s="252"/>
      <c r="BY31" s="253"/>
      <c r="BZ31" s="253"/>
      <c r="CA31" s="253"/>
      <c r="CB31" s="253"/>
      <c r="CC31" s="253"/>
      <c r="CD31" s="253"/>
      <c r="CE31" s="254"/>
      <c r="CF31" s="252"/>
      <c r="CG31" s="253"/>
      <c r="CH31" s="253"/>
      <c r="CI31" s="253"/>
      <c r="CJ31" s="253"/>
      <c r="CK31" s="253"/>
      <c r="CL31" s="253"/>
      <c r="CM31" s="277"/>
    </row>
    <row r="32" spans="1:91" s="9" customFormat="1" ht="13.5" thickBot="1">
      <c r="A32" s="345" t="s">
        <v>91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6" t="s">
        <v>88</v>
      </c>
      <c r="S32" s="267"/>
      <c r="T32" s="267"/>
      <c r="U32" s="268"/>
      <c r="V32" s="269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  <c r="AI32" s="272"/>
      <c r="AJ32" s="273"/>
      <c r="AK32" s="273"/>
      <c r="AL32" s="273"/>
      <c r="AM32" s="273"/>
      <c r="AN32" s="273"/>
      <c r="AO32" s="273"/>
      <c r="AP32" s="273"/>
      <c r="AQ32" s="274"/>
      <c r="AR32" s="279" t="s">
        <v>81</v>
      </c>
      <c r="AS32" s="280"/>
      <c r="AT32" s="280"/>
      <c r="AU32" s="280"/>
      <c r="AV32" s="280"/>
      <c r="AW32" s="280"/>
      <c r="AX32" s="280"/>
      <c r="AY32" s="281"/>
      <c r="AZ32" s="279" t="s">
        <v>81</v>
      </c>
      <c r="BA32" s="280"/>
      <c r="BB32" s="280"/>
      <c r="BC32" s="280"/>
      <c r="BD32" s="280"/>
      <c r="BE32" s="280"/>
      <c r="BF32" s="280"/>
      <c r="BG32" s="281"/>
      <c r="BH32" s="279" t="s">
        <v>81</v>
      </c>
      <c r="BI32" s="280"/>
      <c r="BJ32" s="280"/>
      <c r="BK32" s="280"/>
      <c r="BL32" s="280"/>
      <c r="BM32" s="280"/>
      <c r="BN32" s="280"/>
      <c r="BO32" s="281"/>
      <c r="BP32" s="279" t="s">
        <v>81</v>
      </c>
      <c r="BQ32" s="280"/>
      <c r="BR32" s="280"/>
      <c r="BS32" s="280"/>
      <c r="BT32" s="280"/>
      <c r="BU32" s="280"/>
      <c r="BV32" s="280"/>
      <c r="BW32" s="281"/>
      <c r="BX32" s="272"/>
      <c r="BY32" s="273"/>
      <c r="BZ32" s="273"/>
      <c r="CA32" s="273"/>
      <c r="CB32" s="273"/>
      <c r="CC32" s="273"/>
      <c r="CD32" s="273"/>
      <c r="CE32" s="274"/>
      <c r="CF32" s="272"/>
      <c r="CG32" s="273"/>
      <c r="CH32" s="273"/>
      <c r="CI32" s="273"/>
      <c r="CJ32" s="273"/>
      <c r="CK32" s="273"/>
      <c r="CL32" s="273"/>
      <c r="CM32" s="275"/>
    </row>
    <row r="33" spans="1:91" s="9" customFormat="1" ht="13.5" thickBot="1">
      <c r="A33" s="282" t="s">
        <v>92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4" t="s">
        <v>254</v>
      </c>
      <c r="S33" s="285"/>
      <c r="T33" s="285"/>
      <c r="U33" s="286"/>
      <c r="V33" s="287" t="s">
        <v>81</v>
      </c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6"/>
      <c r="AI33" s="288">
        <f>AI35+AI41+AI55+AI59+AI69</f>
        <v>23590135.619999997</v>
      </c>
      <c r="AJ33" s="289"/>
      <c r="AK33" s="289"/>
      <c r="AL33" s="289"/>
      <c r="AM33" s="289"/>
      <c r="AN33" s="289"/>
      <c r="AO33" s="289"/>
      <c r="AP33" s="289"/>
      <c r="AQ33" s="290"/>
      <c r="AR33" s="288">
        <f>AR35+AR41+AR55+AR59+AR69</f>
        <v>23590135.619999997</v>
      </c>
      <c r="AS33" s="289"/>
      <c r="AT33" s="289"/>
      <c r="AU33" s="289"/>
      <c r="AV33" s="289"/>
      <c r="AW33" s="289"/>
      <c r="AX33" s="289"/>
      <c r="AY33" s="290"/>
      <c r="AZ33" s="288">
        <f>AZ35+AZ41+AZ55+AZ59+AZ69</f>
        <v>0</v>
      </c>
      <c r="BA33" s="289"/>
      <c r="BB33" s="289"/>
      <c r="BC33" s="289"/>
      <c r="BD33" s="289"/>
      <c r="BE33" s="289"/>
      <c r="BF33" s="289"/>
      <c r="BG33" s="290"/>
      <c r="BH33" s="288">
        <f>BH35+BH41+BH55+BH59+BH69</f>
        <v>0</v>
      </c>
      <c r="BI33" s="289"/>
      <c r="BJ33" s="289"/>
      <c r="BK33" s="289"/>
      <c r="BL33" s="289"/>
      <c r="BM33" s="289"/>
      <c r="BN33" s="289"/>
      <c r="BO33" s="290"/>
      <c r="BP33" s="288">
        <f>BP35+BP41+BP55+BP59+BP69</f>
        <v>0</v>
      </c>
      <c r="BQ33" s="289"/>
      <c r="BR33" s="289"/>
      <c r="BS33" s="289"/>
      <c r="BT33" s="289"/>
      <c r="BU33" s="289"/>
      <c r="BV33" s="289"/>
      <c r="BW33" s="290"/>
      <c r="BX33" s="288">
        <f>BX35+BX41+BX55+BX59+BX69</f>
        <v>0</v>
      </c>
      <c r="BY33" s="289"/>
      <c r="BZ33" s="289"/>
      <c r="CA33" s="289"/>
      <c r="CB33" s="289"/>
      <c r="CC33" s="289"/>
      <c r="CD33" s="289"/>
      <c r="CE33" s="290"/>
      <c r="CF33" s="288">
        <f>CF35+CF41+CF55+CF59+CF69</f>
        <v>0</v>
      </c>
      <c r="CG33" s="289"/>
      <c r="CH33" s="289"/>
      <c r="CI33" s="289"/>
      <c r="CJ33" s="289"/>
      <c r="CK33" s="289"/>
      <c r="CL33" s="289"/>
      <c r="CM33" s="350"/>
    </row>
    <row r="34" spans="1:91" s="9" customFormat="1" ht="12.75">
      <c r="A34" s="348" t="s">
        <v>93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27"/>
      <c r="AJ34" s="228"/>
      <c r="AK34" s="228"/>
      <c r="AL34" s="228"/>
      <c r="AM34" s="228"/>
      <c r="AN34" s="228"/>
      <c r="AO34" s="228"/>
      <c r="AP34" s="228"/>
      <c r="AQ34" s="229"/>
      <c r="AR34" s="227"/>
      <c r="AS34" s="228"/>
      <c r="AT34" s="228"/>
      <c r="AU34" s="228"/>
      <c r="AV34" s="228"/>
      <c r="AW34" s="228"/>
      <c r="AX34" s="228"/>
      <c r="AY34" s="229"/>
      <c r="AZ34" s="227"/>
      <c r="BA34" s="228"/>
      <c r="BB34" s="228"/>
      <c r="BC34" s="228"/>
      <c r="BD34" s="228"/>
      <c r="BE34" s="228"/>
      <c r="BF34" s="228"/>
      <c r="BG34" s="229"/>
      <c r="BH34" s="227"/>
      <c r="BI34" s="228"/>
      <c r="BJ34" s="228"/>
      <c r="BK34" s="228"/>
      <c r="BL34" s="228"/>
      <c r="BM34" s="228"/>
      <c r="BN34" s="228"/>
      <c r="BO34" s="229"/>
      <c r="BP34" s="227"/>
      <c r="BQ34" s="228"/>
      <c r="BR34" s="228"/>
      <c r="BS34" s="228"/>
      <c r="BT34" s="228"/>
      <c r="BU34" s="228"/>
      <c r="BV34" s="228"/>
      <c r="BW34" s="229"/>
      <c r="BX34" s="227"/>
      <c r="BY34" s="228"/>
      <c r="BZ34" s="228"/>
      <c r="CA34" s="228"/>
      <c r="CB34" s="228"/>
      <c r="CC34" s="228"/>
      <c r="CD34" s="228"/>
      <c r="CE34" s="229"/>
      <c r="CF34" s="227"/>
      <c r="CG34" s="228"/>
      <c r="CH34" s="228"/>
      <c r="CI34" s="228"/>
      <c r="CJ34" s="228"/>
      <c r="CK34" s="228"/>
      <c r="CL34" s="228"/>
      <c r="CM34" s="292"/>
    </row>
    <row r="35" spans="1:91" s="9" customFormat="1" ht="36" customHeight="1">
      <c r="A35" s="338" t="s">
        <v>253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4"/>
      <c r="S35" s="295"/>
      <c r="T35" s="295"/>
      <c r="U35" s="296"/>
      <c r="V35" s="297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6"/>
      <c r="AI35" s="298">
        <f>AI37+AI38+AI39+AI40</f>
        <v>23497351.63</v>
      </c>
      <c r="AJ35" s="299"/>
      <c r="AK35" s="299"/>
      <c r="AL35" s="299"/>
      <c r="AM35" s="299"/>
      <c r="AN35" s="299"/>
      <c r="AO35" s="299"/>
      <c r="AP35" s="299"/>
      <c r="AQ35" s="300"/>
      <c r="AR35" s="298">
        <f>AR37+AR38+AR39+AR40</f>
        <v>23497351.63</v>
      </c>
      <c r="AS35" s="299"/>
      <c r="AT35" s="299"/>
      <c r="AU35" s="299"/>
      <c r="AV35" s="299"/>
      <c r="AW35" s="299"/>
      <c r="AX35" s="299"/>
      <c r="AY35" s="300"/>
      <c r="AZ35" s="298">
        <f>AZ37+AZ38+AZ39</f>
        <v>0</v>
      </c>
      <c r="BA35" s="299"/>
      <c r="BB35" s="299"/>
      <c r="BC35" s="299"/>
      <c r="BD35" s="299"/>
      <c r="BE35" s="299"/>
      <c r="BF35" s="299"/>
      <c r="BG35" s="300"/>
      <c r="BH35" s="298">
        <f>BH37+BH38+BH39</f>
        <v>0</v>
      </c>
      <c r="BI35" s="299"/>
      <c r="BJ35" s="299"/>
      <c r="BK35" s="299"/>
      <c r="BL35" s="299"/>
      <c r="BM35" s="299"/>
      <c r="BN35" s="299"/>
      <c r="BO35" s="300"/>
      <c r="BP35" s="298">
        <f>BP37+BP38+BP39</f>
        <v>0</v>
      </c>
      <c r="BQ35" s="299"/>
      <c r="BR35" s="299"/>
      <c r="BS35" s="299"/>
      <c r="BT35" s="299"/>
      <c r="BU35" s="299"/>
      <c r="BV35" s="299"/>
      <c r="BW35" s="300"/>
      <c r="BX35" s="298">
        <f>BX37+BX38+BX39+BX40</f>
        <v>0</v>
      </c>
      <c r="BY35" s="299"/>
      <c r="BZ35" s="299"/>
      <c r="CA35" s="299"/>
      <c r="CB35" s="299"/>
      <c r="CC35" s="299"/>
      <c r="CD35" s="299"/>
      <c r="CE35" s="300"/>
      <c r="CF35" s="298">
        <f>CF37+CF38+CF39</f>
        <v>0</v>
      </c>
      <c r="CG35" s="299"/>
      <c r="CH35" s="299"/>
      <c r="CI35" s="299"/>
      <c r="CJ35" s="299"/>
      <c r="CK35" s="299"/>
      <c r="CL35" s="299"/>
      <c r="CM35" s="340"/>
    </row>
    <row r="36" spans="1:91" s="9" customFormat="1" ht="12.75">
      <c r="A36" s="343" t="s">
        <v>65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235"/>
      <c r="S36" s="236"/>
      <c r="T36" s="236"/>
      <c r="U36" s="237"/>
      <c r="V36" s="241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7"/>
      <c r="AI36" s="243"/>
      <c r="AJ36" s="244"/>
      <c r="AK36" s="244"/>
      <c r="AL36" s="244"/>
      <c r="AM36" s="244"/>
      <c r="AN36" s="244"/>
      <c r="AO36" s="244"/>
      <c r="AP36" s="244"/>
      <c r="AQ36" s="245"/>
      <c r="AR36" s="243"/>
      <c r="AS36" s="244"/>
      <c r="AT36" s="244"/>
      <c r="AU36" s="244"/>
      <c r="AV36" s="244"/>
      <c r="AW36" s="244"/>
      <c r="AX36" s="244"/>
      <c r="AY36" s="245"/>
      <c r="AZ36" s="243"/>
      <c r="BA36" s="244"/>
      <c r="BB36" s="244"/>
      <c r="BC36" s="244"/>
      <c r="BD36" s="244"/>
      <c r="BE36" s="244"/>
      <c r="BF36" s="244"/>
      <c r="BG36" s="245"/>
      <c r="BH36" s="243"/>
      <c r="BI36" s="244"/>
      <c r="BJ36" s="244"/>
      <c r="BK36" s="244"/>
      <c r="BL36" s="244"/>
      <c r="BM36" s="244"/>
      <c r="BN36" s="244"/>
      <c r="BO36" s="245"/>
      <c r="BP36" s="243"/>
      <c r="BQ36" s="244"/>
      <c r="BR36" s="244"/>
      <c r="BS36" s="244"/>
      <c r="BT36" s="244"/>
      <c r="BU36" s="244"/>
      <c r="BV36" s="244"/>
      <c r="BW36" s="245"/>
      <c r="BX36" s="243"/>
      <c r="BY36" s="244"/>
      <c r="BZ36" s="244"/>
      <c r="CA36" s="244"/>
      <c r="CB36" s="244"/>
      <c r="CC36" s="244"/>
      <c r="CD36" s="244"/>
      <c r="CE36" s="245"/>
      <c r="CF36" s="243"/>
      <c r="CG36" s="244"/>
      <c r="CH36" s="244"/>
      <c r="CI36" s="244"/>
      <c r="CJ36" s="244"/>
      <c r="CK36" s="244"/>
      <c r="CL36" s="244"/>
      <c r="CM36" s="302"/>
    </row>
    <row r="37" spans="1:91" s="9" customFormat="1" ht="12.75">
      <c r="A37" s="341" t="s">
        <v>240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235" t="s">
        <v>255</v>
      </c>
      <c r="S37" s="236"/>
      <c r="T37" s="236"/>
      <c r="U37" s="237"/>
      <c r="V37" s="241" t="s">
        <v>94</v>
      </c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7"/>
      <c r="AI37" s="243">
        <f>AR37+AZ37+BH37+BP37+BX37+CF37</f>
        <v>18117838.86</v>
      </c>
      <c r="AJ37" s="244"/>
      <c r="AK37" s="244"/>
      <c r="AL37" s="244"/>
      <c r="AM37" s="244"/>
      <c r="AN37" s="244"/>
      <c r="AO37" s="244"/>
      <c r="AP37" s="244"/>
      <c r="AQ37" s="245"/>
      <c r="AR37" s="243">
        <v>18117838.86</v>
      </c>
      <c r="AS37" s="244"/>
      <c r="AT37" s="244"/>
      <c r="AU37" s="244"/>
      <c r="AV37" s="244"/>
      <c r="AW37" s="244"/>
      <c r="AX37" s="244"/>
      <c r="AY37" s="245"/>
      <c r="AZ37" s="243"/>
      <c r="BA37" s="244"/>
      <c r="BB37" s="244"/>
      <c r="BC37" s="244"/>
      <c r="BD37" s="244"/>
      <c r="BE37" s="244"/>
      <c r="BF37" s="244"/>
      <c r="BG37" s="245"/>
      <c r="BH37" s="243"/>
      <c r="BI37" s="244"/>
      <c r="BJ37" s="244"/>
      <c r="BK37" s="244"/>
      <c r="BL37" s="244"/>
      <c r="BM37" s="244"/>
      <c r="BN37" s="244"/>
      <c r="BO37" s="245"/>
      <c r="BP37" s="243"/>
      <c r="BQ37" s="244"/>
      <c r="BR37" s="244"/>
      <c r="BS37" s="244"/>
      <c r="BT37" s="244"/>
      <c r="BU37" s="244"/>
      <c r="BV37" s="244"/>
      <c r="BW37" s="245"/>
      <c r="BX37" s="243"/>
      <c r="BY37" s="244"/>
      <c r="BZ37" s="244"/>
      <c r="CA37" s="244"/>
      <c r="CB37" s="244"/>
      <c r="CC37" s="244"/>
      <c r="CD37" s="244"/>
      <c r="CE37" s="245"/>
      <c r="CF37" s="243"/>
      <c r="CG37" s="244"/>
      <c r="CH37" s="244"/>
      <c r="CI37" s="244"/>
      <c r="CJ37" s="244"/>
      <c r="CK37" s="244"/>
      <c r="CL37" s="244"/>
      <c r="CM37" s="302"/>
    </row>
    <row r="38" spans="1:91" s="9" customFormat="1" ht="12.75">
      <c r="A38" s="341" t="s">
        <v>241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235" t="s">
        <v>256</v>
      </c>
      <c r="S38" s="236"/>
      <c r="T38" s="236"/>
      <c r="U38" s="237"/>
      <c r="V38" s="241" t="s">
        <v>257</v>
      </c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7"/>
      <c r="AI38" s="243">
        <f>AR38+AZ38+BH38+BP38+BX38+CF38</f>
        <v>0</v>
      </c>
      <c r="AJ38" s="244"/>
      <c r="AK38" s="244"/>
      <c r="AL38" s="244"/>
      <c r="AM38" s="244"/>
      <c r="AN38" s="244"/>
      <c r="AO38" s="244"/>
      <c r="AP38" s="244"/>
      <c r="AQ38" s="245"/>
      <c r="AR38" s="243"/>
      <c r="AS38" s="244"/>
      <c r="AT38" s="244"/>
      <c r="AU38" s="244"/>
      <c r="AV38" s="244"/>
      <c r="AW38" s="244"/>
      <c r="AX38" s="244"/>
      <c r="AY38" s="245"/>
      <c r="AZ38" s="243"/>
      <c r="BA38" s="244"/>
      <c r="BB38" s="244"/>
      <c r="BC38" s="244"/>
      <c r="BD38" s="244"/>
      <c r="BE38" s="244"/>
      <c r="BF38" s="244"/>
      <c r="BG38" s="245"/>
      <c r="BH38" s="243"/>
      <c r="BI38" s="244"/>
      <c r="BJ38" s="244"/>
      <c r="BK38" s="244"/>
      <c r="BL38" s="244"/>
      <c r="BM38" s="244"/>
      <c r="BN38" s="244"/>
      <c r="BO38" s="245"/>
      <c r="BP38" s="243"/>
      <c r="BQ38" s="244"/>
      <c r="BR38" s="244"/>
      <c r="BS38" s="244"/>
      <c r="BT38" s="244"/>
      <c r="BU38" s="244"/>
      <c r="BV38" s="244"/>
      <c r="BW38" s="245"/>
      <c r="BX38" s="243"/>
      <c r="BY38" s="244"/>
      <c r="BZ38" s="244"/>
      <c r="CA38" s="244"/>
      <c r="CB38" s="244"/>
      <c r="CC38" s="244"/>
      <c r="CD38" s="244"/>
      <c r="CE38" s="245"/>
      <c r="CF38" s="243"/>
      <c r="CG38" s="244"/>
      <c r="CH38" s="244"/>
      <c r="CI38" s="244"/>
      <c r="CJ38" s="244"/>
      <c r="CK38" s="244"/>
      <c r="CL38" s="244"/>
      <c r="CM38" s="302"/>
    </row>
    <row r="39" spans="1:91" s="9" customFormat="1" ht="24.75" customHeight="1">
      <c r="A39" s="344" t="s">
        <v>242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5" t="s">
        <v>258</v>
      </c>
      <c r="S39" s="305"/>
      <c r="T39" s="305"/>
      <c r="U39" s="305"/>
      <c r="V39" s="305" t="s">
        <v>259</v>
      </c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243">
        <f>AR39+AZ39+BH39+BP39+BX39+CF39</f>
        <v>5379512.77</v>
      </c>
      <c r="AJ39" s="244"/>
      <c r="AK39" s="244"/>
      <c r="AL39" s="244"/>
      <c r="AM39" s="244"/>
      <c r="AN39" s="244"/>
      <c r="AO39" s="244"/>
      <c r="AP39" s="244"/>
      <c r="AQ39" s="245"/>
      <c r="AR39" s="306">
        <v>5379512.77</v>
      </c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39"/>
    </row>
    <row r="40" spans="1:91" s="9" customFormat="1" ht="27.75" customHeight="1">
      <c r="A40" s="344" t="s">
        <v>323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5" t="s">
        <v>256</v>
      </c>
      <c r="S40" s="305"/>
      <c r="T40" s="305"/>
      <c r="U40" s="305"/>
      <c r="V40" s="305" t="s">
        <v>322</v>
      </c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243">
        <f>AR40+AZ40+BH40+BP40+BX40+CF40</f>
        <v>0</v>
      </c>
      <c r="AJ40" s="244"/>
      <c r="AK40" s="244"/>
      <c r="AL40" s="244"/>
      <c r="AM40" s="244"/>
      <c r="AN40" s="244"/>
      <c r="AO40" s="244"/>
      <c r="AP40" s="244"/>
      <c r="AQ40" s="245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39"/>
    </row>
    <row r="41" spans="1:91" s="9" customFormat="1" ht="12.75">
      <c r="A41" s="352" t="s">
        <v>243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294"/>
      <c r="S41" s="295"/>
      <c r="T41" s="295"/>
      <c r="U41" s="296"/>
      <c r="V41" s="297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6"/>
      <c r="AI41" s="308">
        <f>AI43+AI44+AI46+AI49+AI51+AI45+AI48+AI50</f>
        <v>0</v>
      </c>
      <c r="AJ41" s="308"/>
      <c r="AK41" s="308"/>
      <c r="AL41" s="308"/>
      <c r="AM41" s="308"/>
      <c r="AN41" s="308"/>
      <c r="AO41" s="308"/>
      <c r="AP41" s="308"/>
      <c r="AQ41" s="308"/>
      <c r="AR41" s="298">
        <f>AR43+AR44+AR46+AR49+AR51+AR45+AR48+AR50</f>
        <v>0</v>
      </c>
      <c r="AS41" s="299"/>
      <c r="AT41" s="299"/>
      <c r="AU41" s="299"/>
      <c r="AV41" s="299"/>
      <c r="AW41" s="299"/>
      <c r="AX41" s="299"/>
      <c r="AY41" s="300"/>
      <c r="AZ41" s="298">
        <f>AZ43+AZ44+AZ46+AZ49+AZ51+AZ45+AZ48+AZ50</f>
        <v>0</v>
      </c>
      <c r="BA41" s="299"/>
      <c r="BB41" s="299"/>
      <c r="BC41" s="299"/>
      <c r="BD41" s="299"/>
      <c r="BE41" s="299"/>
      <c r="BF41" s="299"/>
      <c r="BG41" s="300"/>
      <c r="BH41" s="298">
        <f>BH43+BH44+BH46+BH49+BH51+BH45+BH48+BH50</f>
        <v>0</v>
      </c>
      <c r="BI41" s="299"/>
      <c r="BJ41" s="299"/>
      <c r="BK41" s="299"/>
      <c r="BL41" s="299"/>
      <c r="BM41" s="299"/>
      <c r="BN41" s="299"/>
      <c r="BO41" s="300"/>
      <c r="BP41" s="298">
        <f>BP43+BP44+BP46+BP49+BP51+BP45+BP48+BP50</f>
        <v>0</v>
      </c>
      <c r="BQ41" s="299"/>
      <c r="BR41" s="299"/>
      <c r="BS41" s="299"/>
      <c r="BT41" s="299"/>
      <c r="BU41" s="299"/>
      <c r="BV41" s="299"/>
      <c r="BW41" s="300"/>
      <c r="BX41" s="298">
        <f>BX43+BX44+BX46+BX49+BX51+BX45+BX48+BX50</f>
        <v>0</v>
      </c>
      <c r="BY41" s="299"/>
      <c r="BZ41" s="299"/>
      <c r="CA41" s="299"/>
      <c r="CB41" s="299"/>
      <c r="CC41" s="299"/>
      <c r="CD41" s="299"/>
      <c r="CE41" s="300"/>
      <c r="CF41" s="298">
        <f>CF43+CF44+CF46+CF49+CF51+CF45+CF48+CF50</f>
        <v>0</v>
      </c>
      <c r="CG41" s="299"/>
      <c r="CH41" s="299"/>
      <c r="CI41" s="299"/>
      <c r="CJ41" s="299"/>
      <c r="CK41" s="299"/>
      <c r="CL41" s="299"/>
      <c r="CM41" s="340"/>
    </row>
    <row r="42" spans="1:91" s="9" customFormat="1" ht="12.75">
      <c r="A42" s="353" t="s">
        <v>65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6"/>
      <c r="S42" s="267"/>
      <c r="T42" s="267"/>
      <c r="U42" s="268"/>
      <c r="V42" s="269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1"/>
      <c r="AI42" s="309"/>
      <c r="AJ42" s="310"/>
      <c r="AK42" s="310"/>
      <c r="AL42" s="310"/>
      <c r="AM42" s="310"/>
      <c r="AN42" s="310"/>
      <c r="AO42" s="310"/>
      <c r="AP42" s="310"/>
      <c r="AQ42" s="311"/>
      <c r="AR42" s="309"/>
      <c r="AS42" s="310"/>
      <c r="AT42" s="310"/>
      <c r="AU42" s="310"/>
      <c r="AV42" s="310"/>
      <c r="AW42" s="310"/>
      <c r="AX42" s="310"/>
      <c r="AY42" s="311"/>
      <c r="AZ42" s="309"/>
      <c r="BA42" s="310"/>
      <c r="BB42" s="310"/>
      <c r="BC42" s="310"/>
      <c r="BD42" s="310"/>
      <c r="BE42" s="310"/>
      <c r="BF42" s="310"/>
      <c r="BG42" s="311"/>
      <c r="BH42" s="309"/>
      <c r="BI42" s="310"/>
      <c r="BJ42" s="310"/>
      <c r="BK42" s="310"/>
      <c r="BL42" s="310"/>
      <c r="BM42" s="310"/>
      <c r="BN42" s="310"/>
      <c r="BO42" s="311"/>
      <c r="BP42" s="309"/>
      <c r="BQ42" s="310"/>
      <c r="BR42" s="310"/>
      <c r="BS42" s="310"/>
      <c r="BT42" s="310"/>
      <c r="BU42" s="310"/>
      <c r="BV42" s="310"/>
      <c r="BW42" s="311"/>
      <c r="BX42" s="309"/>
      <c r="BY42" s="310"/>
      <c r="BZ42" s="310"/>
      <c r="CA42" s="310"/>
      <c r="CB42" s="310"/>
      <c r="CC42" s="310"/>
      <c r="CD42" s="310"/>
      <c r="CE42" s="311"/>
      <c r="CF42" s="309"/>
      <c r="CG42" s="310"/>
      <c r="CH42" s="310"/>
      <c r="CI42" s="310"/>
      <c r="CJ42" s="310"/>
      <c r="CK42" s="310"/>
      <c r="CL42" s="310"/>
      <c r="CM42" s="312"/>
    </row>
    <row r="43" spans="1:91" s="9" customFormat="1" ht="12.75">
      <c r="A43" s="341" t="s">
        <v>244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235" t="s">
        <v>260</v>
      </c>
      <c r="S43" s="236"/>
      <c r="T43" s="236"/>
      <c r="U43" s="237"/>
      <c r="V43" s="241" t="s">
        <v>261</v>
      </c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7"/>
      <c r="AI43" s="243">
        <f>AR43+AZ43+BH43+BP43+BX43+CF43</f>
        <v>0</v>
      </c>
      <c r="AJ43" s="244"/>
      <c r="AK43" s="244"/>
      <c r="AL43" s="244"/>
      <c r="AM43" s="244"/>
      <c r="AN43" s="244"/>
      <c r="AO43" s="244"/>
      <c r="AP43" s="244"/>
      <c r="AQ43" s="245"/>
      <c r="AR43" s="243"/>
      <c r="AS43" s="244"/>
      <c r="AT43" s="244"/>
      <c r="AU43" s="244"/>
      <c r="AV43" s="244"/>
      <c r="AW43" s="244"/>
      <c r="AX43" s="244"/>
      <c r="AY43" s="245"/>
      <c r="AZ43" s="243"/>
      <c r="BA43" s="244"/>
      <c r="BB43" s="244"/>
      <c r="BC43" s="244"/>
      <c r="BD43" s="244"/>
      <c r="BE43" s="244"/>
      <c r="BF43" s="244"/>
      <c r="BG43" s="245"/>
      <c r="BH43" s="243"/>
      <c r="BI43" s="244"/>
      <c r="BJ43" s="244"/>
      <c r="BK43" s="244"/>
      <c r="BL43" s="244"/>
      <c r="BM43" s="244"/>
      <c r="BN43" s="244"/>
      <c r="BO43" s="245"/>
      <c r="BP43" s="243"/>
      <c r="BQ43" s="244"/>
      <c r="BR43" s="244"/>
      <c r="BS43" s="244"/>
      <c r="BT43" s="244"/>
      <c r="BU43" s="244"/>
      <c r="BV43" s="244"/>
      <c r="BW43" s="245"/>
      <c r="BX43" s="243"/>
      <c r="BY43" s="244"/>
      <c r="BZ43" s="244"/>
      <c r="CA43" s="244"/>
      <c r="CB43" s="244"/>
      <c r="CC43" s="244"/>
      <c r="CD43" s="244"/>
      <c r="CE43" s="245"/>
      <c r="CF43" s="243"/>
      <c r="CG43" s="244"/>
      <c r="CH43" s="244"/>
      <c r="CI43" s="244"/>
      <c r="CJ43" s="244"/>
      <c r="CK43" s="244"/>
      <c r="CL43" s="244"/>
      <c r="CM43" s="302"/>
    </row>
    <row r="44" spans="1:91" s="9" customFormat="1" ht="15" customHeight="1">
      <c r="A44" s="344" t="s">
        <v>245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235" t="s">
        <v>256</v>
      </c>
      <c r="S44" s="236"/>
      <c r="T44" s="236"/>
      <c r="U44" s="237"/>
      <c r="V44" s="305" t="s">
        <v>262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243">
        <f aca="true" t="shared" si="0" ref="AI44:AI58">AR44+AZ44+BH44+BP44+BX44+CF44</f>
        <v>0</v>
      </c>
      <c r="AJ44" s="244"/>
      <c r="AK44" s="244"/>
      <c r="AL44" s="244"/>
      <c r="AM44" s="244"/>
      <c r="AN44" s="244"/>
      <c r="AO44" s="244"/>
      <c r="AP44" s="244"/>
      <c r="AQ44" s="245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39"/>
    </row>
    <row r="45" spans="1:91" s="9" customFormat="1" ht="15" customHeight="1">
      <c r="A45" s="344" t="s">
        <v>245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235" t="s">
        <v>260</v>
      </c>
      <c r="S45" s="236"/>
      <c r="T45" s="236"/>
      <c r="U45" s="237"/>
      <c r="V45" s="305" t="s">
        <v>262</v>
      </c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243">
        <f t="shared" si="0"/>
        <v>0</v>
      </c>
      <c r="AJ45" s="244"/>
      <c r="AK45" s="244"/>
      <c r="AL45" s="244"/>
      <c r="AM45" s="244"/>
      <c r="AN45" s="244"/>
      <c r="AO45" s="244"/>
      <c r="AP45" s="244"/>
      <c r="AQ45" s="245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39"/>
    </row>
    <row r="46" spans="1:91" s="9" customFormat="1" ht="12.75">
      <c r="A46" s="347" t="s">
        <v>246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5" t="s">
        <v>260</v>
      </c>
      <c r="S46" s="236"/>
      <c r="T46" s="236"/>
      <c r="U46" s="237"/>
      <c r="V46" s="305" t="s">
        <v>263</v>
      </c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243">
        <f t="shared" si="0"/>
        <v>0</v>
      </c>
      <c r="AJ46" s="244"/>
      <c r="AK46" s="244"/>
      <c r="AL46" s="244"/>
      <c r="AM46" s="244"/>
      <c r="AN46" s="244"/>
      <c r="AO46" s="244"/>
      <c r="AP46" s="244"/>
      <c r="AQ46" s="245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39"/>
    </row>
    <row r="47" spans="1:91" s="9" customFormat="1" ht="22.5" customHeight="1">
      <c r="A47" s="344" t="s">
        <v>324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235" t="s">
        <v>260</v>
      </c>
      <c r="S47" s="236"/>
      <c r="T47" s="236"/>
      <c r="U47" s="237"/>
      <c r="V47" s="305" t="s">
        <v>325</v>
      </c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243">
        <f t="shared" si="0"/>
        <v>0</v>
      </c>
      <c r="AJ47" s="244"/>
      <c r="AK47" s="244"/>
      <c r="AL47" s="244"/>
      <c r="AM47" s="244"/>
      <c r="AN47" s="244"/>
      <c r="AO47" s="244"/>
      <c r="AP47" s="244"/>
      <c r="AQ47" s="245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39"/>
    </row>
    <row r="48" spans="1:91" s="9" customFormat="1" ht="25.5" customHeight="1">
      <c r="A48" s="344" t="s">
        <v>247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235" t="s">
        <v>273</v>
      </c>
      <c r="S48" s="236"/>
      <c r="T48" s="236"/>
      <c r="U48" s="237"/>
      <c r="V48" s="305" t="s">
        <v>264</v>
      </c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243">
        <f>AR48+AZ48+BH48+BP48+BX48+CF48</f>
        <v>0</v>
      </c>
      <c r="AJ48" s="244"/>
      <c r="AK48" s="244"/>
      <c r="AL48" s="244"/>
      <c r="AM48" s="244"/>
      <c r="AN48" s="244"/>
      <c r="AO48" s="244"/>
      <c r="AP48" s="244"/>
      <c r="AQ48" s="245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39"/>
    </row>
    <row r="49" spans="1:91" s="9" customFormat="1" ht="25.5" customHeight="1">
      <c r="A49" s="344" t="s">
        <v>247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235" t="s">
        <v>260</v>
      </c>
      <c r="S49" s="236"/>
      <c r="T49" s="236"/>
      <c r="U49" s="237"/>
      <c r="V49" s="305" t="s">
        <v>264</v>
      </c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243">
        <f t="shared" si="0"/>
        <v>0</v>
      </c>
      <c r="AJ49" s="244"/>
      <c r="AK49" s="244"/>
      <c r="AL49" s="244"/>
      <c r="AM49" s="244"/>
      <c r="AN49" s="244"/>
      <c r="AO49" s="244"/>
      <c r="AP49" s="244"/>
      <c r="AQ49" s="245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39"/>
    </row>
    <row r="50" spans="1:91" s="9" customFormat="1" ht="15" customHeight="1">
      <c r="A50" s="344" t="s">
        <v>248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235" t="s">
        <v>273</v>
      </c>
      <c r="S50" s="236"/>
      <c r="T50" s="236"/>
      <c r="U50" s="237"/>
      <c r="V50" s="305" t="s">
        <v>265</v>
      </c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243">
        <f t="shared" si="0"/>
        <v>0</v>
      </c>
      <c r="AJ50" s="244"/>
      <c r="AK50" s="244"/>
      <c r="AL50" s="244"/>
      <c r="AM50" s="244"/>
      <c r="AN50" s="244"/>
      <c r="AO50" s="244"/>
      <c r="AP50" s="244"/>
      <c r="AQ50" s="245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39"/>
    </row>
    <row r="51" spans="1:91" s="9" customFormat="1" ht="15" customHeight="1">
      <c r="A51" s="344" t="s">
        <v>248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235" t="s">
        <v>260</v>
      </c>
      <c r="S51" s="236"/>
      <c r="T51" s="236"/>
      <c r="U51" s="237"/>
      <c r="V51" s="305" t="s">
        <v>265</v>
      </c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243">
        <f t="shared" si="0"/>
        <v>0</v>
      </c>
      <c r="AJ51" s="244"/>
      <c r="AK51" s="244"/>
      <c r="AL51" s="244"/>
      <c r="AM51" s="244"/>
      <c r="AN51" s="244"/>
      <c r="AO51" s="244"/>
      <c r="AP51" s="244"/>
      <c r="AQ51" s="245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39"/>
    </row>
    <row r="52" spans="1:91" s="9" customFormat="1" ht="15" customHeight="1">
      <c r="A52" s="356" t="s">
        <v>326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235" t="s">
        <v>260</v>
      </c>
      <c r="S52" s="236"/>
      <c r="T52" s="236"/>
      <c r="U52" s="237"/>
      <c r="V52" s="305" t="s">
        <v>327</v>
      </c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243">
        <f t="shared" si="0"/>
        <v>0</v>
      </c>
      <c r="AJ52" s="244"/>
      <c r="AK52" s="244"/>
      <c r="AL52" s="244"/>
      <c r="AM52" s="244"/>
      <c r="AN52" s="244"/>
      <c r="AO52" s="244"/>
      <c r="AP52" s="244"/>
      <c r="AQ52" s="245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39"/>
    </row>
    <row r="53" spans="1:91" s="9" customFormat="1" ht="28.5" customHeight="1">
      <c r="A53" s="356" t="s">
        <v>328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235" t="s">
        <v>273</v>
      </c>
      <c r="S53" s="236"/>
      <c r="T53" s="236"/>
      <c r="U53" s="237"/>
      <c r="V53" s="305" t="s">
        <v>320</v>
      </c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243">
        <f t="shared" si="0"/>
        <v>0</v>
      </c>
      <c r="AJ53" s="244"/>
      <c r="AK53" s="244"/>
      <c r="AL53" s="244"/>
      <c r="AM53" s="244"/>
      <c r="AN53" s="244"/>
      <c r="AO53" s="244"/>
      <c r="AP53" s="244"/>
      <c r="AQ53" s="245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39"/>
    </row>
    <row r="54" spans="1:91" s="9" customFormat="1" ht="29.25" customHeight="1">
      <c r="A54" s="356" t="s">
        <v>328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235" t="s">
        <v>260</v>
      </c>
      <c r="S54" s="236"/>
      <c r="T54" s="236"/>
      <c r="U54" s="237"/>
      <c r="V54" s="305" t="s">
        <v>320</v>
      </c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243">
        <f t="shared" si="0"/>
        <v>0</v>
      </c>
      <c r="AJ54" s="244"/>
      <c r="AK54" s="244"/>
      <c r="AL54" s="244"/>
      <c r="AM54" s="244"/>
      <c r="AN54" s="244"/>
      <c r="AO54" s="244"/>
      <c r="AP54" s="244"/>
      <c r="AQ54" s="245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39"/>
    </row>
    <row r="55" spans="1:91" s="9" customFormat="1" ht="27.75" customHeight="1">
      <c r="A55" s="356" t="s">
        <v>329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5"/>
      <c r="S55" s="315"/>
      <c r="T55" s="315"/>
      <c r="U55" s="315"/>
      <c r="V55" s="315" t="s">
        <v>330</v>
      </c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08">
        <f t="shared" si="0"/>
        <v>92783.99</v>
      </c>
      <c r="AJ55" s="308"/>
      <c r="AK55" s="308"/>
      <c r="AL55" s="308"/>
      <c r="AM55" s="308"/>
      <c r="AN55" s="308"/>
      <c r="AO55" s="308"/>
      <c r="AP55" s="308"/>
      <c r="AQ55" s="308"/>
      <c r="AR55" s="308">
        <f>AR56+AR58</f>
        <v>92783.99</v>
      </c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49"/>
    </row>
    <row r="56" spans="1:91" s="78" customFormat="1" ht="39" customHeight="1">
      <c r="A56" s="356" t="s">
        <v>331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6" t="s">
        <v>255</v>
      </c>
      <c r="S56" s="316"/>
      <c r="T56" s="316"/>
      <c r="U56" s="316"/>
      <c r="V56" s="316" t="s">
        <v>321</v>
      </c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7">
        <f t="shared" si="0"/>
        <v>92783.99</v>
      </c>
      <c r="AJ56" s="317"/>
      <c r="AK56" s="317"/>
      <c r="AL56" s="317"/>
      <c r="AM56" s="317"/>
      <c r="AN56" s="317"/>
      <c r="AO56" s="317"/>
      <c r="AP56" s="317"/>
      <c r="AQ56" s="317"/>
      <c r="AR56" s="317">
        <v>92783.99</v>
      </c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32"/>
    </row>
    <row r="57" spans="1:91" s="78" customFormat="1" ht="33" customHeight="1">
      <c r="A57" s="356" t="s">
        <v>331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6" t="s">
        <v>256</v>
      </c>
      <c r="S57" s="316"/>
      <c r="T57" s="316"/>
      <c r="U57" s="316"/>
      <c r="V57" s="316" t="s">
        <v>321</v>
      </c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7">
        <f t="shared" si="0"/>
        <v>0</v>
      </c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32"/>
    </row>
    <row r="58" spans="1:91" s="78" customFormat="1" ht="41.25" customHeight="1">
      <c r="A58" s="356" t="s">
        <v>331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6" t="s">
        <v>272</v>
      </c>
      <c r="S58" s="316"/>
      <c r="T58" s="316"/>
      <c r="U58" s="316"/>
      <c r="V58" s="316" t="s">
        <v>321</v>
      </c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7">
        <f t="shared" si="0"/>
        <v>0</v>
      </c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32"/>
    </row>
    <row r="59" spans="1:91" s="9" customFormat="1" ht="15.75" customHeight="1">
      <c r="A59" s="334" t="s">
        <v>267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5"/>
      <c r="S59" s="315"/>
      <c r="T59" s="315"/>
      <c r="U59" s="315"/>
      <c r="V59" s="315" t="s">
        <v>266</v>
      </c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08">
        <f>AI61+AI62+AI63+AI65+AI67</f>
        <v>0</v>
      </c>
      <c r="AJ59" s="308"/>
      <c r="AK59" s="308"/>
      <c r="AL59" s="308"/>
      <c r="AM59" s="308"/>
      <c r="AN59" s="308"/>
      <c r="AO59" s="308"/>
      <c r="AP59" s="308"/>
      <c r="AQ59" s="308"/>
      <c r="AR59" s="308">
        <f>AR61+AR62+AR63+AR65+AR67+AR64</f>
        <v>0</v>
      </c>
      <c r="AS59" s="308"/>
      <c r="AT59" s="308"/>
      <c r="AU59" s="308"/>
      <c r="AV59" s="308"/>
      <c r="AW59" s="308"/>
      <c r="AX59" s="308"/>
      <c r="AY59" s="308"/>
      <c r="AZ59" s="308">
        <f>AZ61+AZ62+AZ63+AZ65+AZ67+AZ66+AZ68</f>
        <v>0</v>
      </c>
      <c r="BA59" s="308"/>
      <c r="BB59" s="308"/>
      <c r="BC59" s="308"/>
      <c r="BD59" s="308"/>
      <c r="BE59" s="308"/>
      <c r="BF59" s="308"/>
      <c r="BG59" s="308"/>
      <c r="BH59" s="308">
        <f>BH61+BH62+BH63+BH65+BH67</f>
        <v>0</v>
      </c>
      <c r="BI59" s="308"/>
      <c r="BJ59" s="308"/>
      <c r="BK59" s="308"/>
      <c r="BL59" s="308"/>
      <c r="BM59" s="308"/>
      <c r="BN59" s="308"/>
      <c r="BO59" s="308"/>
      <c r="BP59" s="308">
        <f>BP61+BP62+BP63+BP65+BP67</f>
        <v>0</v>
      </c>
      <c r="BQ59" s="308"/>
      <c r="BR59" s="308"/>
      <c r="BS59" s="308"/>
      <c r="BT59" s="308"/>
      <c r="BU59" s="308"/>
      <c r="BV59" s="308"/>
      <c r="BW59" s="308"/>
      <c r="BX59" s="308">
        <f>BX61+BX62+BX63+BX65+BX67</f>
        <v>0</v>
      </c>
      <c r="BY59" s="308"/>
      <c r="BZ59" s="308"/>
      <c r="CA59" s="308"/>
      <c r="CB59" s="308"/>
      <c r="CC59" s="308"/>
      <c r="CD59" s="308"/>
      <c r="CE59" s="308"/>
      <c r="CF59" s="308">
        <f>CF61+CF62+CF63+CF65+CF67</f>
        <v>0</v>
      </c>
      <c r="CG59" s="308"/>
      <c r="CH59" s="308"/>
      <c r="CI59" s="308"/>
      <c r="CJ59" s="308"/>
      <c r="CK59" s="308"/>
      <c r="CL59" s="308"/>
      <c r="CM59" s="349"/>
    </row>
    <row r="60" spans="1:91" s="78" customFormat="1" ht="15.75" customHeight="1">
      <c r="A60" s="354" t="s">
        <v>65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32"/>
    </row>
    <row r="61" spans="1:91" s="78" customFormat="1" ht="15.75" customHeight="1">
      <c r="A61" s="333" t="s">
        <v>332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16" t="s">
        <v>271</v>
      </c>
      <c r="S61" s="316"/>
      <c r="T61" s="316"/>
      <c r="U61" s="316"/>
      <c r="V61" s="316" t="s">
        <v>315</v>
      </c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7">
        <f>AR61+AZ61+BH61+BP61+BX61+CF61</f>
        <v>0</v>
      </c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32"/>
    </row>
    <row r="62" spans="1:91" s="78" customFormat="1" ht="15.75" customHeight="1">
      <c r="A62" s="333" t="s">
        <v>332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16" t="s">
        <v>268</v>
      </c>
      <c r="S62" s="316"/>
      <c r="T62" s="316"/>
      <c r="U62" s="316"/>
      <c r="V62" s="316" t="s">
        <v>315</v>
      </c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7">
        <f>AR62+AZ62+BH62+BP62+BX62+CF62</f>
        <v>0</v>
      </c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32"/>
    </row>
    <row r="63" spans="1:91" s="78" customFormat="1" ht="15.75" customHeight="1">
      <c r="A63" s="333" t="s">
        <v>332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16" t="s">
        <v>269</v>
      </c>
      <c r="S63" s="316"/>
      <c r="T63" s="316"/>
      <c r="U63" s="316"/>
      <c r="V63" s="316" t="s">
        <v>315</v>
      </c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7">
        <f>AR63+AZ63+BH63+BP63+BX63+CF63</f>
        <v>0</v>
      </c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32"/>
    </row>
    <row r="64" spans="1:91" s="78" customFormat="1" ht="15.75" customHeight="1">
      <c r="A64" s="333" t="s">
        <v>332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16" t="s">
        <v>270</v>
      </c>
      <c r="S64" s="316"/>
      <c r="T64" s="316"/>
      <c r="U64" s="316"/>
      <c r="V64" s="316" t="s">
        <v>315</v>
      </c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7">
        <f>AR64+AZ64+BH64+BP64+BX64+CF64</f>
        <v>0</v>
      </c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32"/>
    </row>
    <row r="65" spans="1:91" s="78" customFormat="1" ht="15.75" customHeight="1" hidden="1">
      <c r="A65" s="333" t="s">
        <v>249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16" t="s">
        <v>269</v>
      </c>
      <c r="S65" s="316"/>
      <c r="T65" s="316"/>
      <c r="U65" s="316"/>
      <c r="V65" s="316" t="s">
        <v>266</v>
      </c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32"/>
    </row>
    <row r="66" spans="1:91" s="78" customFormat="1" ht="15.75" customHeight="1" hidden="1">
      <c r="A66" s="333" t="s">
        <v>249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16" t="s">
        <v>270</v>
      </c>
      <c r="S66" s="316"/>
      <c r="T66" s="316"/>
      <c r="U66" s="316"/>
      <c r="V66" s="316" t="s">
        <v>266</v>
      </c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32"/>
    </row>
    <row r="67" spans="1:91" s="78" customFormat="1" ht="15.75" customHeight="1" hidden="1">
      <c r="A67" s="333" t="s">
        <v>249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16" t="s">
        <v>270</v>
      </c>
      <c r="S67" s="316"/>
      <c r="T67" s="316"/>
      <c r="U67" s="316"/>
      <c r="V67" s="316" t="s">
        <v>315</v>
      </c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32"/>
    </row>
    <row r="68" spans="1:91" s="78" customFormat="1" ht="15.75" customHeight="1" hidden="1">
      <c r="A68" s="333" t="s">
        <v>249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16" t="s">
        <v>270</v>
      </c>
      <c r="S68" s="316"/>
      <c r="T68" s="316"/>
      <c r="U68" s="316"/>
      <c r="V68" s="316" t="s">
        <v>316</v>
      </c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32"/>
    </row>
    <row r="69" spans="1:91" s="9" customFormat="1" ht="34.5" customHeight="1">
      <c r="A69" s="351" t="s">
        <v>250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08">
        <f>AI71+AI81</f>
        <v>0</v>
      </c>
      <c r="AJ69" s="308"/>
      <c r="AK69" s="308"/>
      <c r="AL69" s="308"/>
      <c r="AM69" s="308"/>
      <c r="AN69" s="308"/>
      <c r="AO69" s="308"/>
      <c r="AP69" s="308"/>
      <c r="AQ69" s="308"/>
      <c r="AR69" s="308">
        <f>AR71+AR81</f>
        <v>0</v>
      </c>
      <c r="AS69" s="308"/>
      <c r="AT69" s="308"/>
      <c r="AU69" s="308"/>
      <c r="AV69" s="308"/>
      <c r="AW69" s="308"/>
      <c r="AX69" s="308"/>
      <c r="AY69" s="308"/>
      <c r="AZ69" s="308">
        <f>AZ71+AZ81</f>
        <v>0</v>
      </c>
      <c r="BA69" s="308"/>
      <c r="BB69" s="308"/>
      <c r="BC69" s="308"/>
      <c r="BD69" s="308"/>
      <c r="BE69" s="308"/>
      <c r="BF69" s="308"/>
      <c r="BG69" s="308"/>
      <c r="BH69" s="308">
        <f>BH71+BH81</f>
        <v>0</v>
      </c>
      <c r="BI69" s="308"/>
      <c r="BJ69" s="308"/>
      <c r="BK69" s="308"/>
      <c r="BL69" s="308"/>
      <c r="BM69" s="308"/>
      <c r="BN69" s="308"/>
      <c r="BO69" s="308"/>
      <c r="BP69" s="308">
        <f>BP71+BP81</f>
        <v>0</v>
      </c>
      <c r="BQ69" s="308"/>
      <c r="BR69" s="308"/>
      <c r="BS69" s="308"/>
      <c r="BT69" s="308"/>
      <c r="BU69" s="308"/>
      <c r="BV69" s="308"/>
      <c r="BW69" s="308"/>
      <c r="BX69" s="308">
        <f>BX71+BX81</f>
        <v>0</v>
      </c>
      <c r="BY69" s="308"/>
      <c r="BZ69" s="308"/>
      <c r="CA69" s="308"/>
      <c r="CB69" s="308"/>
      <c r="CC69" s="308"/>
      <c r="CD69" s="308"/>
      <c r="CE69" s="308"/>
      <c r="CF69" s="308">
        <f>CF71+CF81</f>
        <v>0</v>
      </c>
      <c r="CG69" s="308"/>
      <c r="CH69" s="308"/>
      <c r="CI69" s="308"/>
      <c r="CJ69" s="308"/>
      <c r="CK69" s="308"/>
      <c r="CL69" s="308"/>
      <c r="CM69" s="349"/>
    </row>
    <row r="70" spans="1:91" s="9" customFormat="1" ht="12.75">
      <c r="A70" s="355" t="s">
        <v>65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238"/>
      <c r="S70" s="239"/>
      <c r="T70" s="239"/>
      <c r="U70" s="240"/>
      <c r="V70" s="242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40"/>
      <c r="AI70" s="246"/>
      <c r="AJ70" s="247"/>
      <c r="AK70" s="247"/>
      <c r="AL70" s="247"/>
      <c r="AM70" s="247"/>
      <c r="AN70" s="247"/>
      <c r="AO70" s="247"/>
      <c r="AP70" s="247"/>
      <c r="AQ70" s="248"/>
      <c r="AR70" s="246"/>
      <c r="AS70" s="247"/>
      <c r="AT70" s="247"/>
      <c r="AU70" s="247"/>
      <c r="AV70" s="247"/>
      <c r="AW70" s="247"/>
      <c r="AX70" s="247"/>
      <c r="AY70" s="248"/>
      <c r="AZ70" s="246"/>
      <c r="BA70" s="247"/>
      <c r="BB70" s="247"/>
      <c r="BC70" s="247"/>
      <c r="BD70" s="247"/>
      <c r="BE70" s="247"/>
      <c r="BF70" s="247"/>
      <c r="BG70" s="248"/>
      <c r="BH70" s="246"/>
      <c r="BI70" s="247"/>
      <c r="BJ70" s="247"/>
      <c r="BK70" s="247"/>
      <c r="BL70" s="247"/>
      <c r="BM70" s="247"/>
      <c r="BN70" s="247"/>
      <c r="BO70" s="248"/>
      <c r="BP70" s="246"/>
      <c r="BQ70" s="247"/>
      <c r="BR70" s="247"/>
      <c r="BS70" s="247"/>
      <c r="BT70" s="247"/>
      <c r="BU70" s="247"/>
      <c r="BV70" s="247"/>
      <c r="BW70" s="248"/>
      <c r="BX70" s="246"/>
      <c r="BY70" s="247"/>
      <c r="BZ70" s="247"/>
      <c r="CA70" s="247"/>
      <c r="CB70" s="247"/>
      <c r="CC70" s="247"/>
      <c r="CD70" s="247"/>
      <c r="CE70" s="248"/>
      <c r="CF70" s="246"/>
      <c r="CG70" s="247"/>
      <c r="CH70" s="247"/>
      <c r="CI70" s="247"/>
      <c r="CJ70" s="247"/>
      <c r="CK70" s="247"/>
      <c r="CL70" s="247"/>
      <c r="CM70" s="323"/>
    </row>
    <row r="71" spans="1:91" s="9" customFormat="1" ht="27" customHeight="1">
      <c r="A71" s="358" t="s">
        <v>251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238" t="s">
        <v>260</v>
      </c>
      <c r="S71" s="239"/>
      <c r="T71" s="239"/>
      <c r="U71" s="240"/>
      <c r="V71" s="242" t="s">
        <v>95</v>
      </c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40"/>
      <c r="AI71" s="246">
        <f aca="true" t="shared" si="1" ref="AI71:AI82">AR71+AZ71+BH71+BP71+BX71+CF71</f>
        <v>0</v>
      </c>
      <c r="AJ71" s="247"/>
      <c r="AK71" s="247"/>
      <c r="AL71" s="247"/>
      <c r="AM71" s="247"/>
      <c r="AN71" s="247"/>
      <c r="AO71" s="247"/>
      <c r="AP71" s="247"/>
      <c r="AQ71" s="248"/>
      <c r="AR71" s="246"/>
      <c r="AS71" s="247"/>
      <c r="AT71" s="247"/>
      <c r="AU71" s="247"/>
      <c r="AV71" s="247"/>
      <c r="AW71" s="247"/>
      <c r="AX71" s="247"/>
      <c r="AY71" s="248"/>
      <c r="AZ71" s="246"/>
      <c r="BA71" s="247"/>
      <c r="BB71" s="247"/>
      <c r="BC71" s="247"/>
      <c r="BD71" s="247"/>
      <c r="BE71" s="247"/>
      <c r="BF71" s="247"/>
      <c r="BG71" s="248"/>
      <c r="BH71" s="246"/>
      <c r="BI71" s="247"/>
      <c r="BJ71" s="247"/>
      <c r="BK71" s="247"/>
      <c r="BL71" s="247"/>
      <c r="BM71" s="247"/>
      <c r="BN71" s="247"/>
      <c r="BO71" s="248"/>
      <c r="BP71" s="246"/>
      <c r="BQ71" s="247"/>
      <c r="BR71" s="247"/>
      <c r="BS71" s="247"/>
      <c r="BT71" s="247"/>
      <c r="BU71" s="247"/>
      <c r="BV71" s="247"/>
      <c r="BW71" s="248"/>
      <c r="BX71" s="246"/>
      <c r="BY71" s="247"/>
      <c r="BZ71" s="247"/>
      <c r="CA71" s="247"/>
      <c r="CB71" s="247"/>
      <c r="CC71" s="247"/>
      <c r="CD71" s="247"/>
      <c r="CE71" s="248"/>
      <c r="CF71" s="246"/>
      <c r="CG71" s="247"/>
      <c r="CH71" s="247"/>
      <c r="CI71" s="247"/>
      <c r="CJ71" s="247"/>
      <c r="CK71" s="247"/>
      <c r="CL71" s="247"/>
      <c r="CM71" s="323"/>
    </row>
    <row r="72" spans="1:91" s="9" customFormat="1" ht="27" customHeight="1">
      <c r="A72" s="358" t="s">
        <v>252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238" t="s">
        <v>260</v>
      </c>
      <c r="S72" s="239"/>
      <c r="T72" s="239"/>
      <c r="U72" s="240"/>
      <c r="V72" s="242" t="s">
        <v>274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40"/>
      <c r="AI72" s="246">
        <f t="shared" si="1"/>
        <v>0</v>
      </c>
      <c r="AJ72" s="247"/>
      <c r="AK72" s="247"/>
      <c r="AL72" s="247"/>
      <c r="AM72" s="247"/>
      <c r="AN72" s="247"/>
      <c r="AO72" s="247"/>
      <c r="AP72" s="247"/>
      <c r="AQ72" s="248"/>
      <c r="AR72" s="246"/>
      <c r="AS72" s="247"/>
      <c r="AT72" s="247"/>
      <c r="AU72" s="247"/>
      <c r="AV72" s="247"/>
      <c r="AW72" s="247"/>
      <c r="AX72" s="247"/>
      <c r="AY72" s="248"/>
      <c r="AZ72" s="246"/>
      <c r="BA72" s="247"/>
      <c r="BB72" s="247"/>
      <c r="BC72" s="247"/>
      <c r="BD72" s="247"/>
      <c r="BE72" s="247"/>
      <c r="BF72" s="247"/>
      <c r="BG72" s="248"/>
      <c r="BH72" s="246"/>
      <c r="BI72" s="247"/>
      <c r="BJ72" s="247"/>
      <c r="BK72" s="247"/>
      <c r="BL72" s="247"/>
      <c r="BM72" s="247"/>
      <c r="BN72" s="247"/>
      <c r="BO72" s="248"/>
      <c r="BP72" s="246"/>
      <c r="BQ72" s="247"/>
      <c r="BR72" s="247"/>
      <c r="BS72" s="247"/>
      <c r="BT72" s="247"/>
      <c r="BU72" s="247"/>
      <c r="BV72" s="247"/>
      <c r="BW72" s="248"/>
      <c r="BX72" s="246"/>
      <c r="BY72" s="247"/>
      <c r="BZ72" s="247"/>
      <c r="CA72" s="247"/>
      <c r="CB72" s="247"/>
      <c r="CC72" s="247"/>
      <c r="CD72" s="247"/>
      <c r="CE72" s="248"/>
      <c r="CF72" s="246"/>
      <c r="CG72" s="247"/>
      <c r="CH72" s="247"/>
      <c r="CI72" s="247"/>
      <c r="CJ72" s="247"/>
      <c r="CK72" s="247"/>
      <c r="CL72" s="247"/>
      <c r="CM72" s="323"/>
    </row>
    <row r="73" spans="1:91" s="9" customFormat="1" ht="39.75" customHeight="1">
      <c r="A73" s="358" t="s">
        <v>333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238" t="s">
        <v>260</v>
      </c>
      <c r="S73" s="239"/>
      <c r="T73" s="239"/>
      <c r="U73" s="240"/>
      <c r="V73" s="242" t="s">
        <v>334</v>
      </c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40"/>
      <c r="AI73" s="246">
        <f t="shared" si="1"/>
        <v>0</v>
      </c>
      <c r="AJ73" s="247"/>
      <c r="AK73" s="247"/>
      <c r="AL73" s="247"/>
      <c r="AM73" s="247"/>
      <c r="AN73" s="247"/>
      <c r="AO73" s="247"/>
      <c r="AP73" s="247"/>
      <c r="AQ73" s="248"/>
      <c r="AR73" s="246"/>
      <c r="AS73" s="247"/>
      <c r="AT73" s="247"/>
      <c r="AU73" s="247"/>
      <c r="AV73" s="247"/>
      <c r="AW73" s="247"/>
      <c r="AX73" s="247"/>
      <c r="AY73" s="248"/>
      <c r="AZ73" s="246"/>
      <c r="BA73" s="247"/>
      <c r="BB73" s="247"/>
      <c r="BC73" s="247"/>
      <c r="BD73" s="247"/>
      <c r="BE73" s="247"/>
      <c r="BF73" s="247"/>
      <c r="BG73" s="248"/>
      <c r="BH73" s="246"/>
      <c r="BI73" s="247"/>
      <c r="BJ73" s="247"/>
      <c r="BK73" s="247"/>
      <c r="BL73" s="247"/>
      <c r="BM73" s="247"/>
      <c r="BN73" s="247"/>
      <c r="BO73" s="248"/>
      <c r="BP73" s="246"/>
      <c r="BQ73" s="247"/>
      <c r="BR73" s="247"/>
      <c r="BS73" s="247"/>
      <c r="BT73" s="247"/>
      <c r="BU73" s="247"/>
      <c r="BV73" s="247"/>
      <c r="BW73" s="248"/>
      <c r="BX73" s="246"/>
      <c r="BY73" s="247"/>
      <c r="BZ73" s="247"/>
      <c r="CA73" s="247"/>
      <c r="CB73" s="247"/>
      <c r="CC73" s="247"/>
      <c r="CD73" s="247"/>
      <c r="CE73" s="248"/>
      <c r="CF73" s="246"/>
      <c r="CG73" s="247"/>
      <c r="CH73" s="247"/>
      <c r="CI73" s="247"/>
      <c r="CJ73" s="247"/>
      <c r="CK73" s="247"/>
      <c r="CL73" s="247"/>
      <c r="CM73" s="323"/>
    </row>
    <row r="74" spans="1:91" s="9" customFormat="1" ht="27" customHeight="1">
      <c r="A74" s="358" t="s">
        <v>335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238" t="s">
        <v>260</v>
      </c>
      <c r="S74" s="239"/>
      <c r="T74" s="239"/>
      <c r="U74" s="240"/>
      <c r="V74" s="242" t="s">
        <v>336</v>
      </c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40"/>
      <c r="AI74" s="246">
        <f t="shared" si="1"/>
        <v>0</v>
      </c>
      <c r="AJ74" s="247"/>
      <c r="AK74" s="247"/>
      <c r="AL74" s="247"/>
      <c r="AM74" s="247"/>
      <c r="AN74" s="247"/>
      <c r="AO74" s="247"/>
      <c r="AP74" s="247"/>
      <c r="AQ74" s="248"/>
      <c r="AR74" s="246"/>
      <c r="AS74" s="247"/>
      <c r="AT74" s="247"/>
      <c r="AU74" s="247"/>
      <c r="AV74" s="247"/>
      <c r="AW74" s="247"/>
      <c r="AX74" s="247"/>
      <c r="AY74" s="248"/>
      <c r="AZ74" s="246"/>
      <c r="BA74" s="247"/>
      <c r="BB74" s="247"/>
      <c r="BC74" s="247"/>
      <c r="BD74" s="247"/>
      <c r="BE74" s="247"/>
      <c r="BF74" s="247"/>
      <c r="BG74" s="248"/>
      <c r="BH74" s="246"/>
      <c r="BI74" s="247"/>
      <c r="BJ74" s="247"/>
      <c r="BK74" s="247"/>
      <c r="BL74" s="247"/>
      <c r="BM74" s="247"/>
      <c r="BN74" s="247"/>
      <c r="BO74" s="248"/>
      <c r="BP74" s="246"/>
      <c r="BQ74" s="247"/>
      <c r="BR74" s="247"/>
      <c r="BS74" s="247"/>
      <c r="BT74" s="247"/>
      <c r="BU74" s="247"/>
      <c r="BV74" s="247"/>
      <c r="BW74" s="248"/>
      <c r="BX74" s="246"/>
      <c r="BY74" s="247"/>
      <c r="BZ74" s="247"/>
      <c r="CA74" s="247"/>
      <c r="CB74" s="247"/>
      <c r="CC74" s="247"/>
      <c r="CD74" s="247"/>
      <c r="CE74" s="248"/>
      <c r="CF74" s="246"/>
      <c r="CG74" s="247"/>
      <c r="CH74" s="247"/>
      <c r="CI74" s="247"/>
      <c r="CJ74" s="247"/>
      <c r="CK74" s="247"/>
      <c r="CL74" s="247"/>
      <c r="CM74" s="323"/>
    </row>
    <row r="75" spans="1:91" s="9" customFormat="1" ht="36.75" customHeight="1">
      <c r="A75" s="358" t="s">
        <v>337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238" t="s">
        <v>260</v>
      </c>
      <c r="S75" s="239"/>
      <c r="T75" s="239"/>
      <c r="U75" s="240"/>
      <c r="V75" s="242" t="s">
        <v>338</v>
      </c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40"/>
      <c r="AI75" s="246">
        <f t="shared" si="1"/>
        <v>0</v>
      </c>
      <c r="AJ75" s="247"/>
      <c r="AK75" s="247"/>
      <c r="AL75" s="247"/>
      <c r="AM75" s="247"/>
      <c r="AN75" s="247"/>
      <c r="AO75" s="247"/>
      <c r="AP75" s="247"/>
      <c r="AQ75" s="248"/>
      <c r="AR75" s="246"/>
      <c r="AS75" s="247"/>
      <c r="AT75" s="247"/>
      <c r="AU75" s="247"/>
      <c r="AV75" s="247"/>
      <c r="AW75" s="247"/>
      <c r="AX75" s="247"/>
      <c r="AY75" s="248"/>
      <c r="AZ75" s="246"/>
      <c r="BA75" s="247"/>
      <c r="BB75" s="247"/>
      <c r="BC75" s="247"/>
      <c r="BD75" s="247"/>
      <c r="BE75" s="247"/>
      <c r="BF75" s="247"/>
      <c r="BG75" s="248"/>
      <c r="BH75" s="246"/>
      <c r="BI75" s="247"/>
      <c r="BJ75" s="247"/>
      <c r="BK75" s="247"/>
      <c r="BL75" s="247"/>
      <c r="BM75" s="247"/>
      <c r="BN75" s="247"/>
      <c r="BO75" s="248"/>
      <c r="BP75" s="246"/>
      <c r="BQ75" s="247"/>
      <c r="BR75" s="247"/>
      <c r="BS75" s="247"/>
      <c r="BT75" s="247"/>
      <c r="BU75" s="247"/>
      <c r="BV75" s="247"/>
      <c r="BW75" s="248"/>
      <c r="BX75" s="246"/>
      <c r="BY75" s="247"/>
      <c r="BZ75" s="247"/>
      <c r="CA75" s="247"/>
      <c r="CB75" s="247"/>
      <c r="CC75" s="247"/>
      <c r="CD75" s="247"/>
      <c r="CE75" s="248"/>
      <c r="CF75" s="246"/>
      <c r="CG75" s="247"/>
      <c r="CH75" s="247"/>
      <c r="CI75" s="247"/>
      <c r="CJ75" s="247"/>
      <c r="CK75" s="247"/>
      <c r="CL75" s="247"/>
      <c r="CM75" s="323"/>
    </row>
    <row r="76" spans="1:91" s="9" customFormat="1" ht="27" customHeight="1">
      <c r="A76" s="358" t="s">
        <v>339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238" t="s">
        <v>260</v>
      </c>
      <c r="S76" s="239"/>
      <c r="T76" s="239"/>
      <c r="U76" s="240"/>
      <c r="V76" s="242" t="s">
        <v>340</v>
      </c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40"/>
      <c r="AI76" s="246">
        <f t="shared" si="1"/>
        <v>0</v>
      </c>
      <c r="AJ76" s="247"/>
      <c r="AK76" s="247"/>
      <c r="AL76" s="247"/>
      <c r="AM76" s="247"/>
      <c r="AN76" s="247"/>
      <c r="AO76" s="247"/>
      <c r="AP76" s="247"/>
      <c r="AQ76" s="248"/>
      <c r="AR76" s="246"/>
      <c r="AS76" s="247"/>
      <c r="AT76" s="247"/>
      <c r="AU76" s="247"/>
      <c r="AV76" s="247"/>
      <c r="AW76" s="247"/>
      <c r="AX76" s="247"/>
      <c r="AY76" s="248"/>
      <c r="AZ76" s="246"/>
      <c r="BA76" s="247"/>
      <c r="BB76" s="247"/>
      <c r="BC76" s="247"/>
      <c r="BD76" s="247"/>
      <c r="BE76" s="247"/>
      <c r="BF76" s="247"/>
      <c r="BG76" s="248"/>
      <c r="BH76" s="246"/>
      <c r="BI76" s="247"/>
      <c r="BJ76" s="247"/>
      <c r="BK76" s="247"/>
      <c r="BL76" s="247"/>
      <c r="BM76" s="247"/>
      <c r="BN76" s="247"/>
      <c r="BO76" s="248"/>
      <c r="BP76" s="246"/>
      <c r="BQ76" s="247"/>
      <c r="BR76" s="247"/>
      <c r="BS76" s="247"/>
      <c r="BT76" s="247"/>
      <c r="BU76" s="247"/>
      <c r="BV76" s="247"/>
      <c r="BW76" s="248"/>
      <c r="BX76" s="246"/>
      <c r="BY76" s="247"/>
      <c r="BZ76" s="247"/>
      <c r="CA76" s="247"/>
      <c r="CB76" s="247"/>
      <c r="CC76" s="247"/>
      <c r="CD76" s="247"/>
      <c r="CE76" s="248"/>
      <c r="CF76" s="246"/>
      <c r="CG76" s="247"/>
      <c r="CH76" s="247"/>
      <c r="CI76" s="247"/>
      <c r="CJ76" s="247"/>
      <c r="CK76" s="247"/>
      <c r="CL76" s="247"/>
      <c r="CM76" s="323"/>
    </row>
    <row r="77" spans="1:91" s="9" customFormat="1" ht="27" customHeight="1">
      <c r="A77" s="358" t="s">
        <v>341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238" t="s">
        <v>260</v>
      </c>
      <c r="S77" s="239"/>
      <c r="T77" s="239"/>
      <c r="U77" s="240"/>
      <c r="V77" s="242" t="s">
        <v>342</v>
      </c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40"/>
      <c r="AI77" s="246">
        <f t="shared" si="1"/>
        <v>0</v>
      </c>
      <c r="AJ77" s="247"/>
      <c r="AK77" s="247"/>
      <c r="AL77" s="247"/>
      <c r="AM77" s="247"/>
      <c r="AN77" s="247"/>
      <c r="AO77" s="247"/>
      <c r="AP77" s="247"/>
      <c r="AQ77" s="248"/>
      <c r="AR77" s="246"/>
      <c r="AS77" s="247"/>
      <c r="AT77" s="247"/>
      <c r="AU77" s="247"/>
      <c r="AV77" s="247"/>
      <c r="AW77" s="247"/>
      <c r="AX77" s="247"/>
      <c r="AY77" s="248"/>
      <c r="AZ77" s="246"/>
      <c r="BA77" s="247"/>
      <c r="BB77" s="247"/>
      <c r="BC77" s="247"/>
      <c r="BD77" s="247"/>
      <c r="BE77" s="247"/>
      <c r="BF77" s="247"/>
      <c r="BG77" s="248"/>
      <c r="BH77" s="246"/>
      <c r="BI77" s="247"/>
      <c r="BJ77" s="247"/>
      <c r="BK77" s="247"/>
      <c r="BL77" s="247"/>
      <c r="BM77" s="247"/>
      <c r="BN77" s="247"/>
      <c r="BO77" s="248"/>
      <c r="BP77" s="246"/>
      <c r="BQ77" s="247"/>
      <c r="BR77" s="247"/>
      <c r="BS77" s="247"/>
      <c r="BT77" s="247"/>
      <c r="BU77" s="247"/>
      <c r="BV77" s="247"/>
      <c r="BW77" s="248"/>
      <c r="BX77" s="246"/>
      <c r="BY77" s="247"/>
      <c r="BZ77" s="247"/>
      <c r="CA77" s="247"/>
      <c r="CB77" s="247"/>
      <c r="CC77" s="247"/>
      <c r="CD77" s="247"/>
      <c r="CE77" s="248"/>
      <c r="CF77" s="246"/>
      <c r="CG77" s="247"/>
      <c r="CH77" s="247"/>
      <c r="CI77" s="247"/>
      <c r="CJ77" s="247"/>
      <c r="CK77" s="247"/>
      <c r="CL77" s="247"/>
      <c r="CM77" s="323"/>
    </row>
    <row r="78" spans="1:91" s="9" customFormat="1" ht="33.75" customHeight="1">
      <c r="A78" s="358" t="s">
        <v>343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238" t="s">
        <v>260</v>
      </c>
      <c r="S78" s="239"/>
      <c r="T78" s="239"/>
      <c r="U78" s="240"/>
      <c r="V78" s="242" t="s">
        <v>344</v>
      </c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40"/>
      <c r="AI78" s="246">
        <f t="shared" si="1"/>
        <v>0</v>
      </c>
      <c r="AJ78" s="247"/>
      <c r="AK78" s="247"/>
      <c r="AL78" s="247"/>
      <c r="AM78" s="247"/>
      <c r="AN78" s="247"/>
      <c r="AO78" s="247"/>
      <c r="AP78" s="247"/>
      <c r="AQ78" s="248"/>
      <c r="AR78" s="246"/>
      <c r="AS78" s="247"/>
      <c r="AT78" s="247"/>
      <c r="AU78" s="247"/>
      <c r="AV78" s="247"/>
      <c r="AW78" s="247"/>
      <c r="AX78" s="247"/>
      <c r="AY78" s="248"/>
      <c r="AZ78" s="246"/>
      <c r="BA78" s="247"/>
      <c r="BB78" s="247"/>
      <c r="BC78" s="247"/>
      <c r="BD78" s="247"/>
      <c r="BE78" s="247"/>
      <c r="BF78" s="247"/>
      <c r="BG78" s="248"/>
      <c r="BH78" s="246"/>
      <c r="BI78" s="247"/>
      <c r="BJ78" s="247"/>
      <c r="BK78" s="247"/>
      <c r="BL78" s="247"/>
      <c r="BM78" s="247"/>
      <c r="BN78" s="247"/>
      <c r="BO78" s="248"/>
      <c r="BP78" s="246"/>
      <c r="BQ78" s="247"/>
      <c r="BR78" s="247"/>
      <c r="BS78" s="247"/>
      <c r="BT78" s="247"/>
      <c r="BU78" s="247"/>
      <c r="BV78" s="247"/>
      <c r="BW78" s="248"/>
      <c r="BX78" s="246"/>
      <c r="BY78" s="247"/>
      <c r="BZ78" s="247"/>
      <c r="CA78" s="247"/>
      <c r="CB78" s="247"/>
      <c r="CC78" s="247"/>
      <c r="CD78" s="247"/>
      <c r="CE78" s="248"/>
      <c r="CF78" s="246"/>
      <c r="CG78" s="247"/>
      <c r="CH78" s="247"/>
      <c r="CI78" s="247"/>
      <c r="CJ78" s="247"/>
      <c r="CK78" s="247"/>
      <c r="CL78" s="247"/>
      <c r="CM78" s="323"/>
    </row>
    <row r="79" spans="1:91" s="9" customFormat="1" ht="33.75" customHeight="1">
      <c r="A79" s="358" t="s">
        <v>345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238" t="s">
        <v>260</v>
      </c>
      <c r="S79" s="239"/>
      <c r="T79" s="239"/>
      <c r="U79" s="240"/>
      <c r="V79" s="242" t="s">
        <v>346</v>
      </c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40"/>
      <c r="AI79" s="246">
        <f t="shared" si="1"/>
        <v>0</v>
      </c>
      <c r="AJ79" s="247"/>
      <c r="AK79" s="247"/>
      <c r="AL79" s="247"/>
      <c r="AM79" s="247"/>
      <c r="AN79" s="247"/>
      <c r="AO79" s="247"/>
      <c r="AP79" s="247"/>
      <c r="AQ79" s="248"/>
      <c r="AR79" s="246"/>
      <c r="AS79" s="247"/>
      <c r="AT79" s="247"/>
      <c r="AU79" s="247"/>
      <c r="AV79" s="247"/>
      <c r="AW79" s="247"/>
      <c r="AX79" s="247"/>
      <c r="AY79" s="248"/>
      <c r="AZ79" s="246"/>
      <c r="BA79" s="247"/>
      <c r="BB79" s="247"/>
      <c r="BC79" s="247"/>
      <c r="BD79" s="247"/>
      <c r="BE79" s="247"/>
      <c r="BF79" s="247"/>
      <c r="BG79" s="248"/>
      <c r="BH79" s="246"/>
      <c r="BI79" s="247"/>
      <c r="BJ79" s="247"/>
      <c r="BK79" s="247"/>
      <c r="BL79" s="247"/>
      <c r="BM79" s="247"/>
      <c r="BN79" s="247"/>
      <c r="BO79" s="248"/>
      <c r="BP79" s="246"/>
      <c r="BQ79" s="247"/>
      <c r="BR79" s="247"/>
      <c r="BS79" s="247"/>
      <c r="BT79" s="247"/>
      <c r="BU79" s="247"/>
      <c r="BV79" s="247"/>
      <c r="BW79" s="248"/>
      <c r="BX79" s="246"/>
      <c r="BY79" s="247"/>
      <c r="BZ79" s="247"/>
      <c r="CA79" s="247"/>
      <c r="CB79" s="247"/>
      <c r="CC79" s="247"/>
      <c r="CD79" s="247"/>
      <c r="CE79" s="248"/>
      <c r="CF79" s="246"/>
      <c r="CG79" s="247"/>
      <c r="CH79" s="247"/>
      <c r="CI79" s="247"/>
      <c r="CJ79" s="247"/>
      <c r="CK79" s="247"/>
      <c r="CL79" s="247"/>
      <c r="CM79" s="323"/>
    </row>
    <row r="80" spans="1:91" s="9" customFormat="1" ht="23.25" customHeight="1">
      <c r="A80" s="358" t="s">
        <v>347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238" t="s">
        <v>260</v>
      </c>
      <c r="S80" s="239"/>
      <c r="T80" s="239"/>
      <c r="U80" s="240"/>
      <c r="V80" s="242" t="s">
        <v>348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40"/>
      <c r="AI80" s="246">
        <f t="shared" si="1"/>
        <v>0</v>
      </c>
      <c r="AJ80" s="247"/>
      <c r="AK80" s="247"/>
      <c r="AL80" s="247"/>
      <c r="AM80" s="247"/>
      <c r="AN80" s="247"/>
      <c r="AO80" s="247"/>
      <c r="AP80" s="247"/>
      <c r="AQ80" s="248"/>
      <c r="AR80" s="246"/>
      <c r="AS80" s="247"/>
      <c r="AT80" s="247"/>
      <c r="AU80" s="247"/>
      <c r="AV80" s="247"/>
      <c r="AW80" s="247"/>
      <c r="AX80" s="247"/>
      <c r="AY80" s="248"/>
      <c r="AZ80" s="246"/>
      <c r="BA80" s="247"/>
      <c r="BB80" s="247"/>
      <c r="BC80" s="247"/>
      <c r="BD80" s="247"/>
      <c r="BE80" s="247"/>
      <c r="BF80" s="247"/>
      <c r="BG80" s="248"/>
      <c r="BH80" s="246"/>
      <c r="BI80" s="247"/>
      <c r="BJ80" s="247"/>
      <c r="BK80" s="247"/>
      <c r="BL80" s="247"/>
      <c r="BM80" s="247"/>
      <c r="BN80" s="247"/>
      <c r="BO80" s="248"/>
      <c r="BP80" s="246"/>
      <c r="BQ80" s="247"/>
      <c r="BR80" s="247"/>
      <c r="BS80" s="247"/>
      <c r="BT80" s="247"/>
      <c r="BU80" s="247"/>
      <c r="BV80" s="247"/>
      <c r="BW80" s="248"/>
      <c r="BX80" s="246"/>
      <c r="BY80" s="247"/>
      <c r="BZ80" s="247"/>
      <c r="CA80" s="247"/>
      <c r="CB80" s="247"/>
      <c r="CC80" s="247"/>
      <c r="CD80" s="247"/>
      <c r="CE80" s="248"/>
      <c r="CF80" s="246"/>
      <c r="CG80" s="247"/>
      <c r="CH80" s="247"/>
      <c r="CI80" s="247"/>
      <c r="CJ80" s="247"/>
      <c r="CK80" s="247"/>
      <c r="CL80" s="247"/>
      <c r="CM80" s="323"/>
    </row>
    <row r="81" spans="1:91" s="9" customFormat="1" ht="50.25" customHeight="1">
      <c r="A81" s="357" t="s">
        <v>349</v>
      </c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238" t="s">
        <v>260</v>
      </c>
      <c r="S81" s="239"/>
      <c r="T81" s="239"/>
      <c r="U81" s="240"/>
      <c r="V81" s="242" t="s">
        <v>350</v>
      </c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40"/>
      <c r="AI81" s="246">
        <f t="shared" si="1"/>
        <v>0</v>
      </c>
      <c r="AJ81" s="247"/>
      <c r="AK81" s="247"/>
      <c r="AL81" s="247"/>
      <c r="AM81" s="247"/>
      <c r="AN81" s="247"/>
      <c r="AO81" s="247"/>
      <c r="AP81" s="247"/>
      <c r="AQ81" s="248"/>
      <c r="AR81" s="246"/>
      <c r="AS81" s="247"/>
      <c r="AT81" s="247"/>
      <c r="AU81" s="247"/>
      <c r="AV81" s="247"/>
      <c r="AW81" s="247"/>
      <c r="AX81" s="247"/>
      <c r="AY81" s="248"/>
      <c r="AZ81" s="246"/>
      <c r="BA81" s="247"/>
      <c r="BB81" s="247"/>
      <c r="BC81" s="247"/>
      <c r="BD81" s="247"/>
      <c r="BE81" s="247"/>
      <c r="BF81" s="247"/>
      <c r="BG81" s="248"/>
      <c r="BH81" s="246"/>
      <c r="BI81" s="247"/>
      <c r="BJ81" s="247"/>
      <c r="BK81" s="247"/>
      <c r="BL81" s="247"/>
      <c r="BM81" s="247"/>
      <c r="BN81" s="247"/>
      <c r="BO81" s="248"/>
      <c r="BP81" s="246"/>
      <c r="BQ81" s="247"/>
      <c r="BR81" s="247"/>
      <c r="BS81" s="247"/>
      <c r="BT81" s="247"/>
      <c r="BU81" s="247"/>
      <c r="BV81" s="247"/>
      <c r="BW81" s="248"/>
      <c r="BX81" s="246"/>
      <c r="BY81" s="247"/>
      <c r="BZ81" s="247"/>
      <c r="CA81" s="247"/>
      <c r="CB81" s="247"/>
      <c r="CC81" s="247"/>
      <c r="CD81" s="247"/>
      <c r="CE81" s="248"/>
      <c r="CF81" s="246"/>
      <c r="CG81" s="247"/>
      <c r="CH81" s="247"/>
      <c r="CI81" s="247"/>
      <c r="CJ81" s="247"/>
      <c r="CK81" s="247"/>
      <c r="CL81" s="247"/>
      <c r="CM81" s="323"/>
    </row>
    <row r="82" spans="1:91" s="9" customFormat="1" ht="50.25" customHeight="1">
      <c r="A82" s="357" t="s">
        <v>349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38" t="s">
        <v>260</v>
      </c>
      <c r="S82" s="239"/>
      <c r="T82" s="239"/>
      <c r="U82" s="240"/>
      <c r="V82" s="242" t="s">
        <v>351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40"/>
      <c r="AI82" s="246">
        <f t="shared" si="1"/>
        <v>0</v>
      </c>
      <c r="AJ82" s="247"/>
      <c r="AK82" s="247"/>
      <c r="AL82" s="247"/>
      <c r="AM82" s="247"/>
      <c r="AN82" s="247"/>
      <c r="AO82" s="247"/>
      <c r="AP82" s="247"/>
      <c r="AQ82" s="248"/>
      <c r="AR82" s="246"/>
      <c r="AS82" s="247"/>
      <c r="AT82" s="247"/>
      <c r="AU82" s="247"/>
      <c r="AV82" s="247"/>
      <c r="AW82" s="247"/>
      <c r="AX82" s="247"/>
      <c r="AY82" s="248"/>
      <c r="AZ82" s="246"/>
      <c r="BA82" s="247"/>
      <c r="BB82" s="247"/>
      <c r="BC82" s="247"/>
      <c r="BD82" s="247"/>
      <c r="BE82" s="247"/>
      <c r="BF82" s="247"/>
      <c r="BG82" s="248"/>
      <c r="BH82" s="246"/>
      <c r="BI82" s="247"/>
      <c r="BJ82" s="247"/>
      <c r="BK82" s="247"/>
      <c r="BL82" s="247"/>
      <c r="BM82" s="247"/>
      <c r="BN82" s="247"/>
      <c r="BO82" s="248"/>
      <c r="BP82" s="246"/>
      <c r="BQ82" s="247"/>
      <c r="BR82" s="247"/>
      <c r="BS82" s="247"/>
      <c r="BT82" s="247"/>
      <c r="BU82" s="247"/>
      <c r="BV82" s="247"/>
      <c r="BW82" s="248"/>
      <c r="BX82" s="246"/>
      <c r="BY82" s="247"/>
      <c r="BZ82" s="247"/>
      <c r="CA82" s="247"/>
      <c r="CB82" s="247"/>
      <c r="CC82" s="247"/>
      <c r="CD82" s="247"/>
      <c r="CE82" s="248"/>
      <c r="CF82" s="246"/>
      <c r="CG82" s="247"/>
      <c r="CH82" s="247"/>
      <c r="CI82" s="247"/>
      <c r="CJ82" s="247"/>
      <c r="CK82" s="247"/>
      <c r="CL82" s="247"/>
      <c r="CM82" s="323"/>
    </row>
    <row r="83" spans="1:91" s="9" customFormat="1" ht="12.75">
      <c r="A83" s="359" t="s">
        <v>96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235" t="s">
        <v>97</v>
      </c>
      <c r="S83" s="236"/>
      <c r="T83" s="236"/>
      <c r="U83" s="237"/>
      <c r="V83" s="241" t="s">
        <v>81</v>
      </c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7"/>
      <c r="AI83" s="243"/>
      <c r="AJ83" s="244"/>
      <c r="AK83" s="244"/>
      <c r="AL83" s="244"/>
      <c r="AM83" s="244"/>
      <c r="AN83" s="244"/>
      <c r="AO83" s="244"/>
      <c r="AP83" s="244"/>
      <c r="AQ83" s="245"/>
      <c r="AR83" s="243"/>
      <c r="AS83" s="244"/>
      <c r="AT83" s="244"/>
      <c r="AU83" s="244"/>
      <c r="AV83" s="244"/>
      <c r="AW83" s="244"/>
      <c r="AX83" s="244"/>
      <c r="AY83" s="245"/>
      <c r="AZ83" s="243"/>
      <c r="BA83" s="244"/>
      <c r="BB83" s="244"/>
      <c r="BC83" s="244"/>
      <c r="BD83" s="244"/>
      <c r="BE83" s="244"/>
      <c r="BF83" s="244"/>
      <c r="BG83" s="245"/>
      <c r="BH83" s="243"/>
      <c r="BI83" s="244"/>
      <c r="BJ83" s="244"/>
      <c r="BK83" s="244"/>
      <c r="BL83" s="244"/>
      <c r="BM83" s="244"/>
      <c r="BN83" s="244"/>
      <c r="BO83" s="245"/>
      <c r="BP83" s="243"/>
      <c r="BQ83" s="244"/>
      <c r="BR83" s="244"/>
      <c r="BS83" s="244"/>
      <c r="BT83" s="244"/>
      <c r="BU83" s="244"/>
      <c r="BV83" s="244"/>
      <c r="BW83" s="245"/>
      <c r="BX83" s="243"/>
      <c r="BY83" s="244"/>
      <c r="BZ83" s="244"/>
      <c r="CA83" s="244"/>
      <c r="CB83" s="244"/>
      <c r="CC83" s="244"/>
      <c r="CD83" s="244"/>
      <c r="CE83" s="245"/>
      <c r="CF83" s="243"/>
      <c r="CG83" s="244"/>
      <c r="CH83" s="244"/>
      <c r="CI83" s="244"/>
      <c r="CJ83" s="244"/>
      <c r="CK83" s="244"/>
      <c r="CL83" s="244"/>
      <c r="CM83" s="302"/>
    </row>
    <row r="84" spans="1:91" s="9" customFormat="1" ht="12.75">
      <c r="A84" s="360" t="s">
        <v>98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238"/>
      <c r="S84" s="239"/>
      <c r="T84" s="239"/>
      <c r="U84" s="240"/>
      <c r="V84" s="242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40"/>
      <c r="AI84" s="246"/>
      <c r="AJ84" s="247"/>
      <c r="AK84" s="247"/>
      <c r="AL84" s="247"/>
      <c r="AM84" s="247"/>
      <c r="AN84" s="247"/>
      <c r="AO84" s="247"/>
      <c r="AP84" s="247"/>
      <c r="AQ84" s="248"/>
      <c r="AR84" s="246"/>
      <c r="AS84" s="247"/>
      <c r="AT84" s="247"/>
      <c r="AU84" s="247"/>
      <c r="AV84" s="247"/>
      <c r="AW84" s="247"/>
      <c r="AX84" s="247"/>
      <c r="AY84" s="248"/>
      <c r="AZ84" s="246"/>
      <c r="BA84" s="247"/>
      <c r="BB84" s="247"/>
      <c r="BC84" s="247"/>
      <c r="BD84" s="247"/>
      <c r="BE84" s="247"/>
      <c r="BF84" s="247"/>
      <c r="BG84" s="248"/>
      <c r="BH84" s="246"/>
      <c r="BI84" s="247"/>
      <c r="BJ84" s="247"/>
      <c r="BK84" s="247"/>
      <c r="BL84" s="247"/>
      <c r="BM84" s="247"/>
      <c r="BN84" s="247"/>
      <c r="BO84" s="248"/>
      <c r="BP84" s="246"/>
      <c r="BQ84" s="247"/>
      <c r="BR84" s="247"/>
      <c r="BS84" s="247"/>
      <c r="BT84" s="247"/>
      <c r="BU84" s="247"/>
      <c r="BV84" s="247"/>
      <c r="BW84" s="248"/>
      <c r="BX84" s="246"/>
      <c r="BY84" s="247"/>
      <c r="BZ84" s="247"/>
      <c r="CA84" s="247"/>
      <c r="CB84" s="247"/>
      <c r="CC84" s="247"/>
      <c r="CD84" s="247"/>
      <c r="CE84" s="248"/>
      <c r="CF84" s="246"/>
      <c r="CG84" s="247"/>
      <c r="CH84" s="247"/>
      <c r="CI84" s="247"/>
      <c r="CJ84" s="247"/>
      <c r="CK84" s="247"/>
      <c r="CL84" s="247"/>
      <c r="CM84" s="323"/>
    </row>
    <row r="85" spans="1:91" s="9" customFormat="1" ht="12.75">
      <c r="A85" s="346" t="s">
        <v>99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5" t="s">
        <v>100</v>
      </c>
      <c r="S85" s="236"/>
      <c r="T85" s="236"/>
      <c r="U85" s="237"/>
      <c r="V85" s="241" t="s">
        <v>81</v>
      </c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7"/>
      <c r="AI85" s="306">
        <f>AR85+AZ85+BH85+BP85+BX85+CF85</f>
        <v>0</v>
      </c>
      <c r="AJ85" s="306"/>
      <c r="AK85" s="306"/>
      <c r="AL85" s="306"/>
      <c r="AM85" s="306"/>
      <c r="AN85" s="306"/>
      <c r="AO85" s="306"/>
      <c r="AP85" s="306"/>
      <c r="AQ85" s="306"/>
      <c r="AR85" s="243"/>
      <c r="AS85" s="244"/>
      <c r="AT85" s="244"/>
      <c r="AU85" s="244"/>
      <c r="AV85" s="244"/>
      <c r="AW85" s="244"/>
      <c r="AX85" s="244"/>
      <c r="AY85" s="245"/>
      <c r="AZ85" s="243"/>
      <c r="BA85" s="244"/>
      <c r="BB85" s="244"/>
      <c r="BC85" s="244"/>
      <c r="BD85" s="244"/>
      <c r="BE85" s="244"/>
      <c r="BF85" s="244"/>
      <c r="BG85" s="245"/>
      <c r="BH85" s="243"/>
      <c r="BI85" s="244"/>
      <c r="BJ85" s="244"/>
      <c r="BK85" s="244"/>
      <c r="BL85" s="244"/>
      <c r="BM85" s="244"/>
      <c r="BN85" s="244"/>
      <c r="BO85" s="245"/>
      <c r="BP85" s="243"/>
      <c r="BQ85" s="244"/>
      <c r="BR85" s="244"/>
      <c r="BS85" s="244"/>
      <c r="BT85" s="244"/>
      <c r="BU85" s="244"/>
      <c r="BV85" s="244"/>
      <c r="BW85" s="245"/>
      <c r="BX85" s="243"/>
      <c r="BY85" s="244"/>
      <c r="BZ85" s="244"/>
      <c r="CA85" s="244"/>
      <c r="CB85" s="244"/>
      <c r="CC85" s="244"/>
      <c r="CD85" s="244"/>
      <c r="CE85" s="245"/>
      <c r="CF85" s="243"/>
      <c r="CG85" s="244"/>
      <c r="CH85" s="244"/>
      <c r="CI85" s="244"/>
      <c r="CJ85" s="244"/>
      <c r="CK85" s="244"/>
      <c r="CL85" s="244"/>
      <c r="CM85" s="302"/>
    </row>
    <row r="86" spans="1:91" s="9" customFormat="1" ht="13.5" thickBot="1">
      <c r="A86" s="218" t="s">
        <v>98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00"/>
      <c r="S86" s="201"/>
      <c r="T86" s="201"/>
      <c r="U86" s="202"/>
      <c r="V86" s="204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2"/>
      <c r="AI86" s="361"/>
      <c r="AJ86" s="361"/>
      <c r="AK86" s="361"/>
      <c r="AL86" s="361"/>
      <c r="AM86" s="361"/>
      <c r="AN86" s="361"/>
      <c r="AO86" s="361"/>
      <c r="AP86" s="361"/>
      <c r="AQ86" s="361"/>
      <c r="AR86" s="326"/>
      <c r="AS86" s="327"/>
      <c r="AT86" s="327"/>
      <c r="AU86" s="327"/>
      <c r="AV86" s="327"/>
      <c r="AW86" s="327"/>
      <c r="AX86" s="327"/>
      <c r="AY86" s="328"/>
      <c r="AZ86" s="326"/>
      <c r="BA86" s="327"/>
      <c r="BB86" s="327"/>
      <c r="BC86" s="327"/>
      <c r="BD86" s="327"/>
      <c r="BE86" s="327"/>
      <c r="BF86" s="327"/>
      <c r="BG86" s="328"/>
      <c r="BH86" s="326"/>
      <c r="BI86" s="327"/>
      <c r="BJ86" s="327"/>
      <c r="BK86" s="327"/>
      <c r="BL86" s="327"/>
      <c r="BM86" s="327"/>
      <c r="BN86" s="327"/>
      <c r="BO86" s="328"/>
      <c r="BP86" s="326"/>
      <c r="BQ86" s="327"/>
      <c r="BR86" s="327"/>
      <c r="BS86" s="327"/>
      <c r="BT86" s="327"/>
      <c r="BU86" s="327"/>
      <c r="BV86" s="327"/>
      <c r="BW86" s="328"/>
      <c r="BX86" s="326"/>
      <c r="BY86" s="327"/>
      <c r="BZ86" s="327"/>
      <c r="CA86" s="327"/>
      <c r="CB86" s="327"/>
      <c r="CC86" s="327"/>
      <c r="CD86" s="327"/>
      <c r="CE86" s="328"/>
      <c r="CF86" s="326"/>
      <c r="CG86" s="327"/>
      <c r="CH86" s="327"/>
      <c r="CI86" s="327"/>
      <c r="CJ86" s="327"/>
      <c r="CK86" s="327"/>
      <c r="CL86" s="327"/>
      <c r="CM86" s="331"/>
    </row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</sheetData>
  <sheetProtection/>
  <mergeCells count="754">
    <mergeCell ref="A3:CM3"/>
    <mergeCell ref="AN4:AY4"/>
    <mergeCell ref="AZ4:BA4"/>
    <mergeCell ref="BB4:BF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2:BG62"/>
    <mergeCell ref="BH62:BO62"/>
    <mergeCell ref="BP62:BW62"/>
    <mergeCell ref="BX62:CE62"/>
    <mergeCell ref="CF62:CM62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CF63:CM63"/>
    <mergeCell ref="A64:Q64"/>
    <mergeCell ref="R64:U64"/>
    <mergeCell ref="V64:AH64"/>
    <mergeCell ref="AI64:AQ64"/>
    <mergeCell ref="AR64:AY64"/>
    <mergeCell ref="AZ64:BG64"/>
    <mergeCell ref="BH64:BO64"/>
    <mergeCell ref="BP64:BW64"/>
    <mergeCell ref="BX64:CE64"/>
    <mergeCell ref="CF64:CM64"/>
    <mergeCell ref="A65:Q65"/>
    <mergeCell ref="R65:U65"/>
    <mergeCell ref="V65:AH65"/>
    <mergeCell ref="AI65:AQ65"/>
    <mergeCell ref="AR65:AY65"/>
    <mergeCell ref="AZ65:BG65"/>
    <mergeCell ref="BH65:BO65"/>
    <mergeCell ref="BP65:BW65"/>
    <mergeCell ref="BX65:CE65"/>
    <mergeCell ref="CF65:CM65"/>
    <mergeCell ref="A66:Q66"/>
    <mergeCell ref="R66:U66"/>
    <mergeCell ref="V66:AH66"/>
    <mergeCell ref="AI66:AQ66"/>
    <mergeCell ref="AR66:AY66"/>
    <mergeCell ref="AZ66:BG66"/>
    <mergeCell ref="BH66:BO66"/>
    <mergeCell ref="BP66:BW66"/>
    <mergeCell ref="BX66:CE66"/>
    <mergeCell ref="CF66:CM66"/>
    <mergeCell ref="A67:Q67"/>
    <mergeCell ref="R67:U67"/>
    <mergeCell ref="V67:AH67"/>
    <mergeCell ref="AI67:AQ67"/>
    <mergeCell ref="AR67:AY67"/>
    <mergeCell ref="AZ67:BG67"/>
    <mergeCell ref="BH67:BO67"/>
    <mergeCell ref="BP67:BW67"/>
    <mergeCell ref="BX67:CE67"/>
    <mergeCell ref="CF67:CM67"/>
    <mergeCell ref="A68:Q68"/>
    <mergeCell ref="R68:U68"/>
    <mergeCell ref="V68:AH68"/>
    <mergeCell ref="AI68:AQ68"/>
    <mergeCell ref="AR68:AY68"/>
    <mergeCell ref="AZ68:BG68"/>
    <mergeCell ref="BH68:BO68"/>
    <mergeCell ref="BP68:BW68"/>
    <mergeCell ref="BX68:CE68"/>
    <mergeCell ref="CF68:CM68"/>
    <mergeCell ref="A69:Q69"/>
    <mergeCell ref="R69:U69"/>
    <mergeCell ref="V69:AH69"/>
    <mergeCell ref="AI69:AQ69"/>
    <mergeCell ref="AR69:AY69"/>
    <mergeCell ref="AZ69:BG69"/>
    <mergeCell ref="BH69:BO69"/>
    <mergeCell ref="BP69:BW69"/>
    <mergeCell ref="BX69:CE69"/>
    <mergeCell ref="CF69:CM69"/>
    <mergeCell ref="A70:Q70"/>
    <mergeCell ref="R70:U70"/>
    <mergeCell ref="V70:AH70"/>
    <mergeCell ref="AI70:AQ70"/>
    <mergeCell ref="AR70:AY70"/>
    <mergeCell ref="AZ70:BG70"/>
    <mergeCell ref="BH70:BO70"/>
    <mergeCell ref="BP70:BW70"/>
    <mergeCell ref="BX70:CE70"/>
    <mergeCell ref="CF70:CM70"/>
    <mergeCell ref="A71:Q71"/>
    <mergeCell ref="R71:U71"/>
    <mergeCell ref="V71:AH71"/>
    <mergeCell ref="AI71:AQ71"/>
    <mergeCell ref="AR71:AY71"/>
    <mergeCell ref="AZ71:BG71"/>
    <mergeCell ref="BH71:BO71"/>
    <mergeCell ref="BP71:BW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7:BG77"/>
    <mergeCell ref="BH77:BO77"/>
    <mergeCell ref="BP77:BW77"/>
    <mergeCell ref="BX77:CE77"/>
    <mergeCell ref="CF77:CM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CF78:CM78"/>
    <mergeCell ref="A79:Q79"/>
    <mergeCell ref="R79:U79"/>
    <mergeCell ref="V79:AH79"/>
    <mergeCell ref="AI79:AQ79"/>
    <mergeCell ref="AR79:AY79"/>
    <mergeCell ref="AZ79:BG79"/>
    <mergeCell ref="BH79:BO79"/>
    <mergeCell ref="BP79:BW79"/>
    <mergeCell ref="BX79:CE79"/>
    <mergeCell ref="CF79:CM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BX80:CE80"/>
    <mergeCell ref="CF80:CM80"/>
    <mergeCell ref="A81:Q81"/>
    <mergeCell ref="R81:U81"/>
    <mergeCell ref="V81:AH81"/>
    <mergeCell ref="AI81:AQ81"/>
    <mergeCell ref="AR81:AY81"/>
    <mergeCell ref="AZ81:BG81"/>
    <mergeCell ref="BH81:BO81"/>
    <mergeCell ref="BP81:BW81"/>
    <mergeCell ref="BX81:CE81"/>
    <mergeCell ref="CF81:CM81"/>
    <mergeCell ref="A82:Q82"/>
    <mergeCell ref="R82:U82"/>
    <mergeCell ref="V82:AH82"/>
    <mergeCell ref="AI82:AQ82"/>
    <mergeCell ref="AR82:AY82"/>
    <mergeCell ref="AZ82:BG82"/>
    <mergeCell ref="BH82:BO82"/>
    <mergeCell ref="BP82:BW82"/>
    <mergeCell ref="BX82:CE82"/>
    <mergeCell ref="CF82:CM82"/>
    <mergeCell ref="A83:Q83"/>
    <mergeCell ref="R83:U84"/>
    <mergeCell ref="V83:AH84"/>
    <mergeCell ref="AI83:AQ84"/>
    <mergeCell ref="AR83:AY84"/>
    <mergeCell ref="AZ83:BG84"/>
    <mergeCell ref="BH83:BO84"/>
    <mergeCell ref="BP83:BW84"/>
    <mergeCell ref="BX83:CE84"/>
    <mergeCell ref="CF83:CM84"/>
    <mergeCell ref="A84:Q84"/>
    <mergeCell ref="A85:Q85"/>
    <mergeCell ref="R85:U86"/>
    <mergeCell ref="V85:AH86"/>
    <mergeCell ref="AI85:AQ86"/>
    <mergeCell ref="AR85:AY86"/>
    <mergeCell ref="AZ85:BG86"/>
    <mergeCell ref="BH85:BO86"/>
    <mergeCell ref="BP85:BW86"/>
    <mergeCell ref="BX85:CE86"/>
    <mergeCell ref="CF85:CM86"/>
    <mergeCell ref="A86:Q86"/>
  </mergeCells>
  <printOptions horizontalCentered="1"/>
  <pageMargins left="0.3937007874015748" right="0.1968503937007874" top="0.5905511811023623" bottom="0.1968503937007874" header="0.2755905511811024" footer="0.275590551181102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I86"/>
  <sheetViews>
    <sheetView zoomScale="90" zoomScaleNormal="90" zoomScaleSheetLayoutView="100" workbookViewId="0" topLeftCell="A1">
      <selection activeCell="BB4" sqref="BB4:BF4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5.875" style="1" customWidth="1"/>
    <col min="35" max="49" width="1.37890625" style="1" customWidth="1"/>
    <col min="50" max="50" width="1.75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177" t="s">
        <v>367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</row>
    <row r="4" spans="38:59" ht="15.75">
      <c r="AL4" s="2" t="s">
        <v>1</v>
      </c>
      <c r="AN4" s="178" t="s">
        <v>377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>
        <v>2018</v>
      </c>
      <c r="BC4" s="179"/>
      <c r="BD4" s="179"/>
      <c r="BE4" s="179"/>
      <c r="BF4" s="179"/>
      <c r="BG4" s="1" t="s">
        <v>2</v>
      </c>
    </row>
    <row r="5" s="9" customFormat="1" ht="8.25" customHeight="1"/>
    <row r="6" spans="1:91" s="12" customFormat="1" ht="12">
      <c r="A6" s="180" t="s">
        <v>32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0" t="s">
        <v>33</v>
      </c>
      <c r="S6" s="181"/>
      <c r="T6" s="181"/>
      <c r="U6" s="182"/>
      <c r="V6" s="180" t="s">
        <v>34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2"/>
      <c r="AI6" s="183" t="s">
        <v>35</v>
      </c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5"/>
    </row>
    <row r="7" spans="1:91" s="12" customFormat="1" ht="12">
      <c r="A7" s="186" t="s">
        <v>36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6" t="s">
        <v>37</v>
      </c>
      <c r="S7" s="187"/>
      <c r="T7" s="187"/>
      <c r="U7" s="188"/>
      <c r="V7" s="186" t="s">
        <v>38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80" t="s">
        <v>39</v>
      </c>
      <c r="AJ7" s="181"/>
      <c r="AK7" s="181"/>
      <c r="AL7" s="181"/>
      <c r="AM7" s="181"/>
      <c r="AN7" s="181"/>
      <c r="AO7" s="181"/>
      <c r="AP7" s="181"/>
      <c r="AQ7" s="182"/>
      <c r="AR7" s="183" t="s">
        <v>8</v>
      </c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12" customFormat="1" ht="1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6" t="s">
        <v>40</v>
      </c>
      <c r="S8" s="187"/>
      <c r="T8" s="187"/>
      <c r="U8" s="188"/>
      <c r="V8" s="186" t="s">
        <v>41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8"/>
      <c r="AI8" s="186"/>
      <c r="AJ8" s="187"/>
      <c r="AK8" s="187"/>
      <c r="AL8" s="187"/>
      <c r="AM8" s="187"/>
      <c r="AN8" s="187"/>
      <c r="AO8" s="187"/>
      <c r="AP8" s="187"/>
      <c r="AQ8" s="188"/>
      <c r="AR8" s="186" t="s">
        <v>42</v>
      </c>
      <c r="AS8" s="187"/>
      <c r="AT8" s="187"/>
      <c r="AU8" s="187"/>
      <c r="AV8" s="187"/>
      <c r="AW8" s="187"/>
      <c r="AX8" s="187"/>
      <c r="AY8" s="188"/>
      <c r="AZ8" s="186" t="s">
        <v>43</v>
      </c>
      <c r="BA8" s="187"/>
      <c r="BB8" s="187"/>
      <c r="BC8" s="187"/>
      <c r="BD8" s="187"/>
      <c r="BE8" s="187"/>
      <c r="BF8" s="187"/>
      <c r="BG8" s="188"/>
      <c r="BH8" s="180" t="s">
        <v>44</v>
      </c>
      <c r="BI8" s="181"/>
      <c r="BJ8" s="181"/>
      <c r="BK8" s="181"/>
      <c r="BL8" s="181"/>
      <c r="BM8" s="181"/>
      <c r="BN8" s="181"/>
      <c r="BO8" s="182"/>
      <c r="BP8" s="180" t="s">
        <v>45</v>
      </c>
      <c r="BQ8" s="181"/>
      <c r="BR8" s="181"/>
      <c r="BS8" s="181"/>
      <c r="BT8" s="181"/>
      <c r="BU8" s="181"/>
      <c r="BV8" s="181"/>
      <c r="BW8" s="182"/>
      <c r="BX8" s="180" t="s">
        <v>46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2"/>
    </row>
    <row r="9" spans="1:91" s="12" customFormat="1" ht="1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6"/>
      <c r="S9" s="187"/>
      <c r="T9" s="187"/>
      <c r="U9" s="188"/>
      <c r="V9" s="186" t="s">
        <v>47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6"/>
      <c r="AJ9" s="187"/>
      <c r="AK9" s="187"/>
      <c r="AL9" s="187"/>
      <c r="AM9" s="187"/>
      <c r="AN9" s="187"/>
      <c r="AO9" s="187"/>
      <c r="AP9" s="187"/>
      <c r="AQ9" s="188"/>
      <c r="AR9" s="186" t="s">
        <v>48</v>
      </c>
      <c r="AS9" s="187"/>
      <c r="AT9" s="187"/>
      <c r="AU9" s="187"/>
      <c r="AV9" s="187"/>
      <c r="AW9" s="187"/>
      <c r="AX9" s="187"/>
      <c r="AY9" s="188"/>
      <c r="AZ9" s="186" t="s">
        <v>49</v>
      </c>
      <c r="BA9" s="187"/>
      <c r="BB9" s="187"/>
      <c r="BC9" s="187"/>
      <c r="BD9" s="187"/>
      <c r="BE9" s="187"/>
      <c r="BF9" s="187"/>
      <c r="BG9" s="188"/>
      <c r="BH9" s="186" t="s">
        <v>50</v>
      </c>
      <c r="BI9" s="187"/>
      <c r="BJ9" s="187"/>
      <c r="BK9" s="187"/>
      <c r="BL9" s="187"/>
      <c r="BM9" s="187"/>
      <c r="BN9" s="187"/>
      <c r="BO9" s="188"/>
      <c r="BP9" s="186" t="s">
        <v>51</v>
      </c>
      <c r="BQ9" s="187"/>
      <c r="BR9" s="187"/>
      <c r="BS9" s="187"/>
      <c r="BT9" s="187"/>
      <c r="BU9" s="187"/>
      <c r="BV9" s="187"/>
      <c r="BW9" s="188"/>
      <c r="BX9" s="186" t="s">
        <v>52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8"/>
    </row>
    <row r="10" spans="1:91" s="12" customFormat="1" ht="12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6"/>
      <c r="S10" s="187"/>
      <c r="T10" s="187"/>
      <c r="U10" s="188"/>
      <c r="V10" s="186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86"/>
      <c r="AJ10" s="187"/>
      <c r="AK10" s="187"/>
      <c r="AL10" s="187"/>
      <c r="AM10" s="187"/>
      <c r="AN10" s="187"/>
      <c r="AO10" s="187"/>
      <c r="AP10" s="187"/>
      <c r="AQ10" s="188"/>
      <c r="AR10" s="186" t="s">
        <v>53</v>
      </c>
      <c r="AS10" s="187"/>
      <c r="AT10" s="187"/>
      <c r="AU10" s="187"/>
      <c r="AV10" s="187"/>
      <c r="AW10" s="187"/>
      <c r="AX10" s="187"/>
      <c r="AY10" s="188"/>
      <c r="AZ10" s="186" t="s">
        <v>54</v>
      </c>
      <c r="BA10" s="187"/>
      <c r="BB10" s="187"/>
      <c r="BC10" s="187"/>
      <c r="BD10" s="187"/>
      <c r="BE10" s="187"/>
      <c r="BF10" s="187"/>
      <c r="BG10" s="188"/>
      <c r="BH10" s="186" t="s">
        <v>55</v>
      </c>
      <c r="BI10" s="187"/>
      <c r="BJ10" s="187"/>
      <c r="BK10" s="187"/>
      <c r="BL10" s="187"/>
      <c r="BM10" s="187"/>
      <c r="BN10" s="187"/>
      <c r="BO10" s="188"/>
      <c r="BP10" s="186" t="s">
        <v>56</v>
      </c>
      <c r="BQ10" s="187"/>
      <c r="BR10" s="187"/>
      <c r="BS10" s="187"/>
      <c r="BT10" s="187"/>
      <c r="BU10" s="187"/>
      <c r="BV10" s="187"/>
      <c r="BW10" s="188"/>
      <c r="BX10" s="186" t="s">
        <v>57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8"/>
    </row>
    <row r="11" spans="1:91" s="12" customFormat="1" ht="12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6"/>
      <c r="S11" s="187"/>
      <c r="T11" s="187"/>
      <c r="U11" s="188"/>
      <c r="V11" s="186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8"/>
      <c r="AI11" s="186"/>
      <c r="AJ11" s="187"/>
      <c r="AK11" s="187"/>
      <c r="AL11" s="187"/>
      <c r="AM11" s="187"/>
      <c r="AN11" s="187"/>
      <c r="AO11" s="187"/>
      <c r="AP11" s="187"/>
      <c r="AQ11" s="188"/>
      <c r="AR11" s="186" t="s">
        <v>58</v>
      </c>
      <c r="AS11" s="187"/>
      <c r="AT11" s="187"/>
      <c r="AU11" s="187"/>
      <c r="AV11" s="187"/>
      <c r="AW11" s="187"/>
      <c r="AX11" s="187"/>
      <c r="AY11" s="188"/>
      <c r="AZ11" s="186" t="s">
        <v>59</v>
      </c>
      <c r="BA11" s="187"/>
      <c r="BB11" s="187"/>
      <c r="BC11" s="187"/>
      <c r="BD11" s="187"/>
      <c r="BE11" s="187"/>
      <c r="BF11" s="187"/>
      <c r="BG11" s="188"/>
      <c r="BH11" s="186" t="s">
        <v>60</v>
      </c>
      <c r="BI11" s="187"/>
      <c r="BJ11" s="187"/>
      <c r="BK11" s="187"/>
      <c r="BL11" s="187"/>
      <c r="BM11" s="187"/>
      <c r="BN11" s="187"/>
      <c r="BO11" s="188"/>
      <c r="BP11" s="186" t="s">
        <v>61</v>
      </c>
      <c r="BQ11" s="187"/>
      <c r="BR11" s="187"/>
      <c r="BS11" s="187"/>
      <c r="BT11" s="187"/>
      <c r="BU11" s="187"/>
      <c r="BV11" s="187"/>
      <c r="BW11" s="188"/>
      <c r="BX11" s="189" t="s">
        <v>62</v>
      </c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1"/>
    </row>
    <row r="12" spans="1:91" s="12" customFormat="1" ht="12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6"/>
      <c r="S12" s="187"/>
      <c r="T12" s="187"/>
      <c r="U12" s="188"/>
      <c r="V12" s="186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I12" s="186"/>
      <c r="AJ12" s="187"/>
      <c r="AK12" s="187"/>
      <c r="AL12" s="187"/>
      <c r="AM12" s="187"/>
      <c r="AN12" s="187"/>
      <c r="AO12" s="187"/>
      <c r="AP12" s="187"/>
      <c r="AQ12" s="188"/>
      <c r="AR12" s="186" t="s">
        <v>63</v>
      </c>
      <c r="AS12" s="187"/>
      <c r="AT12" s="187"/>
      <c r="AU12" s="187"/>
      <c r="AV12" s="187"/>
      <c r="AW12" s="187"/>
      <c r="AX12" s="187"/>
      <c r="AY12" s="188"/>
      <c r="AZ12" s="186" t="s">
        <v>64</v>
      </c>
      <c r="BA12" s="187"/>
      <c r="BB12" s="187"/>
      <c r="BC12" s="187"/>
      <c r="BD12" s="187"/>
      <c r="BE12" s="187"/>
      <c r="BF12" s="187"/>
      <c r="BG12" s="188"/>
      <c r="BH12" s="186"/>
      <c r="BI12" s="187"/>
      <c r="BJ12" s="187"/>
      <c r="BK12" s="187"/>
      <c r="BL12" s="187"/>
      <c r="BM12" s="187"/>
      <c r="BN12" s="187"/>
      <c r="BO12" s="188"/>
      <c r="BP12" s="186"/>
      <c r="BQ12" s="187"/>
      <c r="BR12" s="187"/>
      <c r="BS12" s="187"/>
      <c r="BT12" s="187"/>
      <c r="BU12" s="187"/>
      <c r="BV12" s="187"/>
      <c r="BW12" s="188"/>
      <c r="BX12" s="180" t="s">
        <v>39</v>
      </c>
      <c r="BY12" s="181"/>
      <c r="BZ12" s="181"/>
      <c r="CA12" s="181"/>
      <c r="CB12" s="181"/>
      <c r="CC12" s="181"/>
      <c r="CD12" s="181"/>
      <c r="CE12" s="182"/>
      <c r="CF12" s="180" t="s">
        <v>65</v>
      </c>
      <c r="CG12" s="181"/>
      <c r="CH12" s="181"/>
      <c r="CI12" s="181"/>
      <c r="CJ12" s="181"/>
      <c r="CK12" s="181"/>
      <c r="CL12" s="181"/>
      <c r="CM12" s="182"/>
    </row>
    <row r="13" spans="1:91" s="12" customFormat="1" ht="1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8"/>
      <c r="V13" s="186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/>
      <c r="AJ13" s="187"/>
      <c r="AK13" s="187"/>
      <c r="AL13" s="187"/>
      <c r="AM13" s="187"/>
      <c r="AN13" s="187"/>
      <c r="AO13" s="187"/>
      <c r="AP13" s="187"/>
      <c r="AQ13" s="188"/>
      <c r="AR13" s="186" t="s">
        <v>66</v>
      </c>
      <c r="AS13" s="187"/>
      <c r="AT13" s="187"/>
      <c r="AU13" s="187"/>
      <c r="AV13" s="187"/>
      <c r="AW13" s="187"/>
      <c r="AX13" s="187"/>
      <c r="AY13" s="188"/>
      <c r="AZ13" s="186" t="s">
        <v>67</v>
      </c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8"/>
      <c r="BP13" s="186"/>
      <c r="BQ13" s="187"/>
      <c r="BR13" s="187"/>
      <c r="BS13" s="187"/>
      <c r="BT13" s="187"/>
      <c r="BU13" s="187"/>
      <c r="BV13" s="187"/>
      <c r="BW13" s="188"/>
      <c r="BX13" s="186"/>
      <c r="BY13" s="187"/>
      <c r="BZ13" s="187"/>
      <c r="CA13" s="187"/>
      <c r="CB13" s="187"/>
      <c r="CC13" s="187"/>
      <c r="CD13" s="187"/>
      <c r="CE13" s="188"/>
      <c r="CF13" s="186" t="s">
        <v>68</v>
      </c>
      <c r="CG13" s="187"/>
      <c r="CH13" s="187"/>
      <c r="CI13" s="187"/>
      <c r="CJ13" s="187"/>
      <c r="CK13" s="187"/>
      <c r="CL13" s="187"/>
      <c r="CM13" s="188"/>
    </row>
    <row r="14" spans="1:91" s="12" customFormat="1" ht="12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86"/>
      <c r="S14" s="187"/>
      <c r="T14" s="187"/>
      <c r="U14" s="188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6"/>
      <c r="AJ14" s="187"/>
      <c r="AK14" s="187"/>
      <c r="AL14" s="187"/>
      <c r="AM14" s="187"/>
      <c r="AN14" s="187"/>
      <c r="AO14" s="187"/>
      <c r="AP14" s="187"/>
      <c r="AQ14" s="188"/>
      <c r="AR14" s="186" t="s">
        <v>69</v>
      </c>
      <c r="AS14" s="187"/>
      <c r="AT14" s="187"/>
      <c r="AU14" s="187"/>
      <c r="AV14" s="187"/>
      <c r="AW14" s="187"/>
      <c r="AX14" s="187"/>
      <c r="AY14" s="188"/>
      <c r="AZ14" s="186" t="s">
        <v>70</v>
      </c>
      <c r="BA14" s="187"/>
      <c r="BB14" s="187"/>
      <c r="BC14" s="187"/>
      <c r="BD14" s="187"/>
      <c r="BE14" s="187"/>
      <c r="BF14" s="187"/>
      <c r="BG14" s="188"/>
      <c r="BH14" s="186"/>
      <c r="BI14" s="187"/>
      <c r="BJ14" s="187"/>
      <c r="BK14" s="187"/>
      <c r="BL14" s="187"/>
      <c r="BM14" s="187"/>
      <c r="BN14" s="187"/>
      <c r="BO14" s="188"/>
      <c r="BP14" s="186"/>
      <c r="BQ14" s="187"/>
      <c r="BR14" s="187"/>
      <c r="BS14" s="187"/>
      <c r="BT14" s="187"/>
      <c r="BU14" s="187"/>
      <c r="BV14" s="187"/>
      <c r="BW14" s="188"/>
      <c r="BX14" s="186"/>
      <c r="BY14" s="187"/>
      <c r="BZ14" s="187"/>
      <c r="CA14" s="187"/>
      <c r="CB14" s="187"/>
      <c r="CC14" s="187"/>
      <c r="CD14" s="187"/>
      <c r="CE14" s="188"/>
      <c r="CF14" s="186"/>
      <c r="CG14" s="187"/>
      <c r="CH14" s="187"/>
      <c r="CI14" s="187"/>
      <c r="CJ14" s="187"/>
      <c r="CK14" s="187"/>
      <c r="CL14" s="187"/>
      <c r="CM14" s="188"/>
    </row>
    <row r="15" spans="1:91" s="12" customFormat="1" ht="12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86"/>
      <c r="S15" s="187"/>
      <c r="T15" s="187"/>
      <c r="U15" s="188"/>
      <c r="V15" s="186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8"/>
      <c r="AI15" s="186"/>
      <c r="AJ15" s="187"/>
      <c r="AK15" s="187"/>
      <c r="AL15" s="187"/>
      <c r="AM15" s="187"/>
      <c r="AN15" s="187"/>
      <c r="AO15" s="187"/>
      <c r="AP15" s="187"/>
      <c r="AQ15" s="188"/>
      <c r="AR15" s="186" t="s">
        <v>71</v>
      </c>
      <c r="AS15" s="187"/>
      <c r="AT15" s="187"/>
      <c r="AU15" s="187"/>
      <c r="AV15" s="187"/>
      <c r="AW15" s="187"/>
      <c r="AX15" s="187"/>
      <c r="AY15" s="188"/>
      <c r="AZ15" s="186" t="s">
        <v>72</v>
      </c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8"/>
      <c r="BP15" s="186"/>
      <c r="BQ15" s="187"/>
      <c r="BR15" s="187"/>
      <c r="BS15" s="187"/>
      <c r="BT15" s="187"/>
      <c r="BU15" s="187"/>
      <c r="BV15" s="187"/>
      <c r="BW15" s="188"/>
      <c r="BX15" s="186"/>
      <c r="BY15" s="187"/>
      <c r="BZ15" s="187"/>
      <c r="CA15" s="187"/>
      <c r="CB15" s="187"/>
      <c r="CC15" s="187"/>
      <c r="CD15" s="187"/>
      <c r="CE15" s="188"/>
      <c r="CF15" s="186"/>
      <c r="CG15" s="187"/>
      <c r="CH15" s="187"/>
      <c r="CI15" s="187"/>
      <c r="CJ15" s="187"/>
      <c r="CK15" s="187"/>
      <c r="CL15" s="187"/>
      <c r="CM15" s="188"/>
    </row>
    <row r="16" spans="1:91" s="12" customFormat="1" ht="12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86"/>
      <c r="S16" s="187"/>
      <c r="T16" s="187"/>
      <c r="U16" s="188"/>
      <c r="V16" s="186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8"/>
      <c r="AI16" s="186"/>
      <c r="AJ16" s="187"/>
      <c r="AK16" s="187"/>
      <c r="AL16" s="187"/>
      <c r="AM16" s="187"/>
      <c r="AN16" s="187"/>
      <c r="AO16" s="187"/>
      <c r="AP16" s="187"/>
      <c r="AQ16" s="188"/>
      <c r="AR16" s="186" t="s">
        <v>73</v>
      </c>
      <c r="AS16" s="187"/>
      <c r="AT16" s="187"/>
      <c r="AU16" s="187"/>
      <c r="AV16" s="187"/>
      <c r="AW16" s="187"/>
      <c r="AX16" s="187"/>
      <c r="AY16" s="188"/>
      <c r="AZ16" s="186" t="s">
        <v>275</v>
      </c>
      <c r="BA16" s="187"/>
      <c r="BB16" s="187"/>
      <c r="BC16" s="187"/>
      <c r="BD16" s="187"/>
      <c r="BE16" s="187"/>
      <c r="BF16" s="187"/>
      <c r="BG16" s="188"/>
      <c r="BH16" s="186"/>
      <c r="BI16" s="187"/>
      <c r="BJ16" s="187"/>
      <c r="BK16" s="187"/>
      <c r="BL16" s="187"/>
      <c r="BM16" s="187"/>
      <c r="BN16" s="187"/>
      <c r="BO16" s="188"/>
      <c r="BP16" s="186"/>
      <c r="BQ16" s="187"/>
      <c r="BR16" s="187"/>
      <c r="BS16" s="187"/>
      <c r="BT16" s="187"/>
      <c r="BU16" s="187"/>
      <c r="BV16" s="187"/>
      <c r="BW16" s="188"/>
      <c r="BX16" s="186"/>
      <c r="BY16" s="187"/>
      <c r="BZ16" s="187"/>
      <c r="CA16" s="187"/>
      <c r="CB16" s="187"/>
      <c r="CC16" s="187"/>
      <c r="CD16" s="187"/>
      <c r="CE16" s="188"/>
      <c r="CF16" s="186"/>
      <c r="CG16" s="187"/>
      <c r="CH16" s="187"/>
      <c r="CI16" s="187"/>
      <c r="CJ16" s="187"/>
      <c r="CK16" s="187"/>
      <c r="CL16" s="187"/>
      <c r="CM16" s="188"/>
    </row>
    <row r="17" spans="1:91" s="12" customFormat="1" ht="12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86"/>
      <c r="S17" s="187"/>
      <c r="T17" s="187"/>
      <c r="U17" s="188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86"/>
      <c r="AJ17" s="187"/>
      <c r="AK17" s="187"/>
      <c r="AL17" s="187"/>
      <c r="AM17" s="187"/>
      <c r="AN17" s="187"/>
      <c r="AO17" s="187"/>
      <c r="AP17" s="187"/>
      <c r="AQ17" s="188"/>
      <c r="AR17" s="186" t="s">
        <v>74</v>
      </c>
      <c r="AS17" s="187"/>
      <c r="AT17" s="187"/>
      <c r="AU17" s="187"/>
      <c r="AV17" s="187"/>
      <c r="AW17" s="187"/>
      <c r="AX17" s="187"/>
      <c r="AY17" s="188"/>
      <c r="AZ17" s="186"/>
      <c r="BA17" s="187"/>
      <c r="BB17" s="187"/>
      <c r="BC17" s="187"/>
      <c r="BD17" s="187"/>
      <c r="BE17" s="187"/>
      <c r="BF17" s="187"/>
      <c r="BG17" s="188"/>
      <c r="BH17" s="186"/>
      <c r="BI17" s="187"/>
      <c r="BJ17" s="187"/>
      <c r="BK17" s="187"/>
      <c r="BL17" s="187"/>
      <c r="BM17" s="187"/>
      <c r="BN17" s="187"/>
      <c r="BO17" s="188"/>
      <c r="BP17" s="186"/>
      <c r="BQ17" s="187"/>
      <c r="BR17" s="187"/>
      <c r="BS17" s="187"/>
      <c r="BT17" s="187"/>
      <c r="BU17" s="187"/>
      <c r="BV17" s="187"/>
      <c r="BW17" s="188"/>
      <c r="BX17" s="186"/>
      <c r="BY17" s="187"/>
      <c r="BZ17" s="187"/>
      <c r="CA17" s="187"/>
      <c r="CB17" s="187"/>
      <c r="CC17" s="187"/>
      <c r="CD17" s="187"/>
      <c r="CE17" s="188"/>
      <c r="CF17" s="186"/>
      <c r="CG17" s="187"/>
      <c r="CH17" s="187"/>
      <c r="CI17" s="187"/>
      <c r="CJ17" s="187"/>
      <c r="CK17" s="187"/>
      <c r="CL17" s="187"/>
      <c r="CM17" s="188"/>
    </row>
    <row r="18" spans="1:91" s="12" customFormat="1" ht="12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86"/>
      <c r="S18" s="187"/>
      <c r="T18" s="187"/>
      <c r="U18" s="188"/>
      <c r="V18" s="186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8"/>
      <c r="AI18" s="186"/>
      <c r="AJ18" s="187"/>
      <c r="AK18" s="187"/>
      <c r="AL18" s="187"/>
      <c r="AM18" s="187"/>
      <c r="AN18" s="187"/>
      <c r="AO18" s="187"/>
      <c r="AP18" s="187"/>
      <c r="AQ18" s="188"/>
      <c r="AR18" s="186" t="s">
        <v>75</v>
      </c>
      <c r="AS18" s="187"/>
      <c r="AT18" s="187"/>
      <c r="AU18" s="187"/>
      <c r="AV18" s="187"/>
      <c r="AW18" s="187"/>
      <c r="AX18" s="187"/>
      <c r="AY18" s="188"/>
      <c r="AZ18" s="186"/>
      <c r="BA18" s="187"/>
      <c r="BB18" s="187"/>
      <c r="BC18" s="187"/>
      <c r="BD18" s="187"/>
      <c r="BE18" s="187"/>
      <c r="BF18" s="187"/>
      <c r="BG18" s="188"/>
      <c r="BH18" s="186"/>
      <c r="BI18" s="187"/>
      <c r="BJ18" s="187"/>
      <c r="BK18" s="187"/>
      <c r="BL18" s="187"/>
      <c r="BM18" s="187"/>
      <c r="BN18" s="187"/>
      <c r="BO18" s="188"/>
      <c r="BP18" s="186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8"/>
      <c r="CF18" s="186"/>
      <c r="CG18" s="187"/>
      <c r="CH18" s="187"/>
      <c r="CI18" s="187"/>
      <c r="CJ18" s="187"/>
      <c r="CK18" s="187"/>
      <c r="CL18" s="187"/>
      <c r="CM18" s="188"/>
    </row>
    <row r="19" spans="1:91" s="12" customFormat="1" ht="12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86"/>
      <c r="S19" s="187"/>
      <c r="T19" s="187"/>
      <c r="U19" s="188"/>
      <c r="V19" s="186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86"/>
      <c r="AJ19" s="187"/>
      <c r="AK19" s="187"/>
      <c r="AL19" s="187"/>
      <c r="AM19" s="187"/>
      <c r="AN19" s="187"/>
      <c r="AO19" s="187"/>
      <c r="AP19" s="187"/>
      <c r="AQ19" s="188"/>
      <c r="AR19" s="186" t="s">
        <v>76</v>
      </c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</row>
    <row r="20" spans="1:91" s="12" customFormat="1" ht="12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6"/>
      <c r="S20" s="187"/>
      <c r="T20" s="187"/>
      <c r="U20" s="188"/>
      <c r="V20" s="186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8"/>
      <c r="AI20" s="186"/>
      <c r="AJ20" s="187"/>
      <c r="AK20" s="187"/>
      <c r="AL20" s="187"/>
      <c r="AM20" s="187"/>
      <c r="AN20" s="187"/>
      <c r="AO20" s="187"/>
      <c r="AP20" s="187"/>
      <c r="AQ20" s="188"/>
      <c r="AR20" s="186" t="s">
        <v>275</v>
      </c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8"/>
      <c r="BH20" s="186"/>
      <c r="BI20" s="187"/>
      <c r="BJ20" s="187"/>
      <c r="BK20" s="187"/>
      <c r="BL20" s="187"/>
      <c r="BM20" s="187"/>
      <c r="BN20" s="187"/>
      <c r="BO20" s="188"/>
      <c r="BP20" s="186"/>
      <c r="BQ20" s="187"/>
      <c r="BR20" s="187"/>
      <c r="BS20" s="187"/>
      <c r="BT20" s="187"/>
      <c r="BU20" s="187"/>
      <c r="BV20" s="187"/>
      <c r="BW20" s="188"/>
      <c r="BX20" s="186"/>
      <c r="BY20" s="187"/>
      <c r="BZ20" s="187"/>
      <c r="CA20" s="187"/>
      <c r="CB20" s="187"/>
      <c r="CC20" s="187"/>
      <c r="CD20" s="187"/>
      <c r="CE20" s="188"/>
      <c r="CF20" s="186"/>
      <c r="CG20" s="187"/>
      <c r="CH20" s="187"/>
      <c r="CI20" s="187"/>
      <c r="CJ20" s="187"/>
      <c r="CK20" s="187"/>
      <c r="CL20" s="187"/>
      <c r="CM20" s="188"/>
    </row>
    <row r="21" spans="1:91" s="12" customFormat="1" ht="12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6"/>
      <c r="S21" s="187"/>
      <c r="T21" s="187"/>
      <c r="U21" s="188"/>
      <c r="V21" s="186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8"/>
      <c r="AI21" s="186"/>
      <c r="AJ21" s="187"/>
      <c r="AK21" s="187"/>
      <c r="AL21" s="187"/>
      <c r="AM21" s="187"/>
      <c r="AN21" s="187"/>
      <c r="AO21" s="187"/>
      <c r="AP21" s="187"/>
      <c r="AQ21" s="188"/>
      <c r="AR21" s="186" t="s">
        <v>77</v>
      </c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</row>
    <row r="22" spans="1:91" s="12" customFormat="1" ht="12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6"/>
      <c r="S22" s="187"/>
      <c r="T22" s="187"/>
      <c r="U22" s="188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186"/>
      <c r="AJ22" s="187"/>
      <c r="AK22" s="187"/>
      <c r="AL22" s="187"/>
      <c r="AM22" s="187"/>
      <c r="AN22" s="187"/>
      <c r="AO22" s="187"/>
      <c r="AP22" s="187"/>
      <c r="AQ22" s="188"/>
      <c r="AR22" s="186" t="s">
        <v>78</v>
      </c>
      <c r="AS22" s="187"/>
      <c r="AT22" s="187"/>
      <c r="AU22" s="187"/>
      <c r="AV22" s="187"/>
      <c r="AW22" s="187"/>
      <c r="AX22" s="187"/>
      <c r="AY22" s="188"/>
      <c r="AZ22" s="186"/>
      <c r="BA22" s="187"/>
      <c r="BB22" s="187"/>
      <c r="BC22" s="187"/>
      <c r="BD22" s="187"/>
      <c r="BE22" s="187"/>
      <c r="BF22" s="187"/>
      <c r="BG22" s="188"/>
      <c r="BH22" s="186"/>
      <c r="BI22" s="187"/>
      <c r="BJ22" s="187"/>
      <c r="BK22" s="187"/>
      <c r="BL22" s="187"/>
      <c r="BM22" s="187"/>
      <c r="BN22" s="187"/>
      <c r="BO22" s="188"/>
      <c r="BP22" s="186"/>
      <c r="BQ22" s="187"/>
      <c r="BR22" s="187"/>
      <c r="BS22" s="187"/>
      <c r="BT22" s="187"/>
      <c r="BU22" s="187"/>
      <c r="BV22" s="187"/>
      <c r="BW22" s="188"/>
      <c r="BX22" s="186"/>
      <c r="BY22" s="187"/>
      <c r="BZ22" s="187"/>
      <c r="CA22" s="187"/>
      <c r="CB22" s="187"/>
      <c r="CC22" s="187"/>
      <c r="CD22" s="187"/>
      <c r="CE22" s="188"/>
      <c r="CF22" s="186"/>
      <c r="CG22" s="187"/>
      <c r="CH22" s="187"/>
      <c r="CI22" s="187"/>
      <c r="CJ22" s="187"/>
      <c r="CK22" s="187"/>
      <c r="CL22" s="187"/>
      <c r="CM22" s="188"/>
    </row>
    <row r="23" spans="1:91" s="81" customFormat="1" ht="12.75" thickBot="1">
      <c r="A23" s="192">
        <v>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2">
        <v>2</v>
      </c>
      <c r="S23" s="193"/>
      <c r="T23" s="193"/>
      <c r="U23" s="194"/>
      <c r="V23" s="192">
        <v>3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192">
        <v>4</v>
      </c>
      <c r="AJ23" s="193"/>
      <c r="AK23" s="193"/>
      <c r="AL23" s="193"/>
      <c r="AM23" s="193"/>
      <c r="AN23" s="193"/>
      <c r="AO23" s="193"/>
      <c r="AP23" s="193"/>
      <c r="AQ23" s="194"/>
      <c r="AR23" s="192">
        <v>5</v>
      </c>
      <c r="AS23" s="193"/>
      <c r="AT23" s="193"/>
      <c r="AU23" s="193"/>
      <c r="AV23" s="193"/>
      <c r="AW23" s="193"/>
      <c r="AX23" s="193"/>
      <c r="AY23" s="194"/>
      <c r="AZ23" s="192">
        <v>6</v>
      </c>
      <c r="BA23" s="193"/>
      <c r="BB23" s="193"/>
      <c r="BC23" s="193"/>
      <c r="BD23" s="193"/>
      <c r="BE23" s="193"/>
      <c r="BF23" s="193"/>
      <c r="BG23" s="194"/>
      <c r="BH23" s="192">
        <v>7</v>
      </c>
      <c r="BI23" s="193"/>
      <c r="BJ23" s="193"/>
      <c r="BK23" s="193"/>
      <c r="BL23" s="193"/>
      <c r="BM23" s="193"/>
      <c r="BN23" s="193"/>
      <c r="BO23" s="194"/>
      <c r="BP23" s="192">
        <v>8</v>
      </c>
      <c r="BQ23" s="193"/>
      <c r="BR23" s="193"/>
      <c r="BS23" s="193"/>
      <c r="BT23" s="193"/>
      <c r="BU23" s="193"/>
      <c r="BV23" s="193"/>
      <c r="BW23" s="194"/>
      <c r="BX23" s="192">
        <v>9</v>
      </c>
      <c r="BY23" s="193"/>
      <c r="BZ23" s="193"/>
      <c r="CA23" s="193"/>
      <c r="CB23" s="193"/>
      <c r="CC23" s="193"/>
      <c r="CD23" s="193"/>
      <c r="CE23" s="194"/>
      <c r="CF23" s="192">
        <v>10</v>
      </c>
      <c r="CG23" s="193"/>
      <c r="CH23" s="193"/>
      <c r="CI23" s="193"/>
      <c r="CJ23" s="193"/>
      <c r="CK23" s="193"/>
      <c r="CL23" s="193"/>
      <c r="CM23" s="194"/>
    </row>
    <row r="24" spans="1:91" s="9" customFormat="1" ht="12.7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 t="s">
        <v>80</v>
      </c>
      <c r="S24" s="198"/>
      <c r="T24" s="198"/>
      <c r="U24" s="199"/>
      <c r="V24" s="203" t="s">
        <v>81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9"/>
      <c r="AI24" s="205">
        <f>AI27+AI30</f>
        <v>33084164.490000002</v>
      </c>
      <c r="AJ24" s="206"/>
      <c r="AK24" s="206"/>
      <c r="AL24" s="206"/>
      <c r="AM24" s="206"/>
      <c r="AN24" s="206"/>
      <c r="AO24" s="206"/>
      <c r="AP24" s="206"/>
      <c r="AQ24" s="207"/>
      <c r="AR24" s="205">
        <f>AR27</f>
        <v>31434269.490000002</v>
      </c>
      <c r="AS24" s="206"/>
      <c r="AT24" s="206"/>
      <c r="AU24" s="206"/>
      <c r="AV24" s="206"/>
      <c r="AW24" s="206"/>
      <c r="AX24" s="206"/>
      <c r="AY24" s="207"/>
      <c r="AZ24" s="205">
        <f>AZ30</f>
        <v>900</v>
      </c>
      <c r="BA24" s="206"/>
      <c r="BB24" s="206"/>
      <c r="BC24" s="206"/>
      <c r="BD24" s="206"/>
      <c r="BE24" s="206"/>
      <c r="BF24" s="206"/>
      <c r="BG24" s="207"/>
      <c r="BH24" s="205">
        <f>BH30</f>
        <v>0</v>
      </c>
      <c r="BI24" s="206"/>
      <c r="BJ24" s="206"/>
      <c r="BK24" s="206"/>
      <c r="BL24" s="206"/>
      <c r="BM24" s="206"/>
      <c r="BN24" s="206"/>
      <c r="BO24" s="207"/>
      <c r="BP24" s="211">
        <f>BP27</f>
        <v>0</v>
      </c>
      <c r="BQ24" s="206"/>
      <c r="BR24" s="206"/>
      <c r="BS24" s="206"/>
      <c r="BT24" s="206"/>
      <c r="BU24" s="206"/>
      <c r="BV24" s="206"/>
      <c r="BW24" s="207"/>
      <c r="BX24" s="205">
        <f>BX27</f>
        <v>1648995</v>
      </c>
      <c r="BY24" s="206"/>
      <c r="BZ24" s="206"/>
      <c r="CA24" s="206"/>
      <c r="CB24" s="206"/>
      <c r="CC24" s="206"/>
      <c r="CD24" s="206"/>
      <c r="CE24" s="207"/>
      <c r="CF24" s="212"/>
      <c r="CG24" s="213"/>
      <c r="CH24" s="213"/>
      <c r="CI24" s="213"/>
      <c r="CJ24" s="213"/>
      <c r="CK24" s="213"/>
      <c r="CL24" s="213"/>
      <c r="CM24" s="214"/>
    </row>
    <row r="25" spans="1:91" s="9" customFormat="1" ht="13.5" thickBot="1">
      <c r="A25" s="218" t="s">
        <v>82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00"/>
      <c r="S25" s="201"/>
      <c r="T25" s="201"/>
      <c r="U25" s="202"/>
      <c r="V25" s="204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/>
      <c r="AI25" s="208"/>
      <c r="AJ25" s="209"/>
      <c r="AK25" s="209"/>
      <c r="AL25" s="209"/>
      <c r="AM25" s="209"/>
      <c r="AN25" s="209"/>
      <c r="AO25" s="209"/>
      <c r="AP25" s="209"/>
      <c r="AQ25" s="210"/>
      <c r="AR25" s="208"/>
      <c r="AS25" s="209"/>
      <c r="AT25" s="209"/>
      <c r="AU25" s="209"/>
      <c r="AV25" s="209"/>
      <c r="AW25" s="209"/>
      <c r="AX25" s="209"/>
      <c r="AY25" s="210"/>
      <c r="AZ25" s="208"/>
      <c r="BA25" s="209"/>
      <c r="BB25" s="209"/>
      <c r="BC25" s="209"/>
      <c r="BD25" s="209"/>
      <c r="BE25" s="209"/>
      <c r="BF25" s="209"/>
      <c r="BG25" s="210"/>
      <c r="BH25" s="208"/>
      <c r="BI25" s="209"/>
      <c r="BJ25" s="209"/>
      <c r="BK25" s="209"/>
      <c r="BL25" s="209"/>
      <c r="BM25" s="209"/>
      <c r="BN25" s="209"/>
      <c r="BO25" s="210"/>
      <c r="BP25" s="208"/>
      <c r="BQ25" s="209"/>
      <c r="BR25" s="209"/>
      <c r="BS25" s="209"/>
      <c r="BT25" s="209"/>
      <c r="BU25" s="209"/>
      <c r="BV25" s="209"/>
      <c r="BW25" s="210"/>
      <c r="BX25" s="208"/>
      <c r="BY25" s="209"/>
      <c r="BZ25" s="209"/>
      <c r="CA25" s="209"/>
      <c r="CB25" s="209"/>
      <c r="CC25" s="209"/>
      <c r="CD25" s="209"/>
      <c r="CE25" s="210"/>
      <c r="CF25" s="215"/>
      <c r="CG25" s="216"/>
      <c r="CH25" s="216"/>
      <c r="CI25" s="216"/>
      <c r="CJ25" s="216"/>
      <c r="CK25" s="216"/>
      <c r="CL25" s="216"/>
      <c r="CM25" s="217"/>
    </row>
    <row r="26" spans="1:91" s="9" customFormat="1" ht="12.75">
      <c r="A26" s="220" t="s">
        <v>83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222"/>
      <c r="T26" s="222"/>
      <c r="U26" s="223"/>
      <c r="V26" s="224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6"/>
      <c r="AI26" s="227"/>
      <c r="AJ26" s="228"/>
      <c r="AK26" s="228"/>
      <c r="AL26" s="228"/>
      <c r="AM26" s="228"/>
      <c r="AN26" s="228"/>
      <c r="AO26" s="228"/>
      <c r="AP26" s="228"/>
      <c r="AQ26" s="229"/>
      <c r="AR26" s="230" t="s">
        <v>81</v>
      </c>
      <c r="AS26" s="231"/>
      <c r="AT26" s="231"/>
      <c r="AU26" s="231"/>
      <c r="AV26" s="231"/>
      <c r="AW26" s="231"/>
      <c r="AX26" s="231"/>
      <c r="AY26" s="232"/>
      <c r="AZ26" s="230" t="s">
        <v>81</v>
      </c>
      <c r="BA26" s="231"/>
      <c r="BB26" s="231"/>
      <c r="BC26" s="231"/>
      <c r="BD26" s="231"/>
      <c r="BE26" s="231"/>
      <c r="BF26" s="231"/>
      <c r="BG26" s="232"/>
      <c r="BH26" s="230" t="s">
        <v>81</v>
      </c>
      <c r="BI26" s="231"/>
      <c r="BJ26" s="231"/>
      <c r="BK26" s="231"/>
      <c r="BL26" s="231"/>
      <c r="BM26" s="231"/>
      <c r="BN26" s="231"/>
      <c r="BO26" s="232"/>
      <c r="BP26" s="230" t="s">
        <v>81</v>
      </c>
      <c r="BQ26" s="231"/>
      <c r="BR26" s="231"/>
      <c r="BS26" s="231"/>
      <c r="BT26" s="231"/>
      <c r="BU26" s="231"/>
      <c r="BV26" s="231"/>
      <c r="BW26" s="232"/>
      <c r="BX26" s="227"/>
      <c r="BY26" s="228"/>
      <c r="BZ26" s="228"/>
      <c r="CA26" s="228"/>
      <c r="CB26" s="228"/>
      <c r="CC26" s="228"/>
      <c r="CD26" s="228"/>
      <c r="CE26" s="229"/>
      <c r="CF26" s="230" t="s">
        <v>81</v>
      </c>
      <c r="CG26" s="231"/>
      <c r="CH26" s="231"/>
      <c r="CI26" s="231"/>
      <c r="CJ26" s="231"/>
      <c r="CK26" s="231"/>
      <c r="CL26" s="231"/>
      <c r="CM26" s="233"/>
    </row>
    <row r="27" spans="1:91" s="9" customFormat="1" ht="12.75">
      <c r="A27" s="234" t="s">
        <v>85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 t="s">
        <v>84</v>
      </c>
      <c r="S27" s="236"/>
      <c r="T27" s="236"/>
      <c r="U27" s="237"/>
      <c r="V27" s="241" t="s">
        <v>352</v>
      </c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7"/>
      <c r="AI27" s="243">
        <f>AR27+BX27</f>
        <v>33083264.490000002</v>
      </c>
      <c r="AJ27" s="244"/>
      <c r="AK27" s="244"/>
      <c r="AL27" s="244"/>
      <c r="AM27" s="244"/>
      <c r="AN27" s="244"/>
      <c r="AO27" s="244"/>
      <c r="AP27" s="244"/>
      <c r="AQ27" s="245"/>
      <c r="AR27" s="243">
        <f>'Таб.2 м.б 2021'!AR27:AY28+'Таб.2 к.б  2021'!AR27:AY28</f>
        <v>31434269.490000002</v>
      </c>
      <c r="AS27" s="244"/>
      <c r="AT27" s="244"/>
      <c r="AU27" s="244"/>
      <c r="AV27" s="244"/>
      <c r="AW27" s="244"/>
      <c r="AX27" s="244"/>
      <c r="AY27" s="245"/>
      <c r="AZ27" s="249" t="s">
        <v>81</v>
      </c>
      <c r="BA27" s="250"/>
      <c r="BB27" s="250"/>
      <c r="BC27" s="250"/>
      <c r="BD27" s="250"/>
      <c r="BE27" s="250"/>
      <c r="BF27" s="250"/>
      <c r="BG27" s="251"/>
      <c r="BH27" s="249" t="s">
        <v>81</v>
      </c>
      <c r="BI27" s="250"/>
      <c r="BJ27" s="250"/>
      <c r="BK27" s="250"/>
      <c r="BL27" s="250"/>
      <c r="BM27" s="250"/>
      <c r="BN27" s="250"/>
      <c r="BO27" s="251"/>
      <c r="BP27" s="255"/>
      <c r="BQ27" s="256"/>
      <c r="BR27" s="256"/>
      <c r="BS27" s="256"/>
      <c r="BT27" s="256"/>
      <c r="BU27" s="256"/>
      <c r="BV27" s="256"/>
      <c r="BW27" s="257"/>
      <c r="BX27" s="243">
        <f>'Таб.2 м.б 2021'!BX27:CE28</f>
        <v>1648995</v>
      </c>
      <c r="BY27" s="244"/>
      <c r="BZ27" s="244"/>
      <c r="CA27" s="244"/>
      <c r="CB27" s="244"/>
      <c r="CC27" s="244"/>
      <c r="CD27" s="244"/>
      <c r="CE27" s="245"/>
      <c r="CF27" s="255"/>
      <c r="CG27" s="256"/>
      <c r="CH27" s="256"/>
      <c r="CI27" s="256"/>
      <c r="CJ27" s="256"/>
      <c r="CK27" s="256"/>
      <c r="CL27" s="256"/>
      <c r="CM27" s="261"/>
    </row>
    <row r="28" spans="1:91" s="9" customFormat="1" ht="12.75">
      <c r="A28" s="263" t="s">
        <v>87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38"/>
      <c r="S28" s="239"/>
      <c r="T28" s="239"/>
      <c r="U28" s="240"/>
      <c r="V28" s="242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  <c r="AI28" s="246"/>
      <c r="AJ28" s="247"/>
      <c r="AK28" s="247"/>
      <c r="AL28" s="247"/>
      <c r="AM28" s="247"/>
      <c r="AN28" s="247"/>
      <c r="AO28" s="247"/>
      <c r="AP28" s="247"/>
      <c r="AQ28" s="248"/>
      <c r="AR28" s="246"/>
      <c r="AS28" s="247"/>
      <c r="AT28" s="247"/>
      <c r="AU28" s="247"/>
      <c r="AV28" s="247"/>
      <c r="AW28" s="247"/>
      <c r="AX28" s="247"/>
      <c r="AY28" s="248"/>
      <c r="AZ28" s="252"/>
      <c r="BA28" s="253"/>
      <c r="BB28" s="253"/>
      <c r="BC28" s="253"/>
      <c r="BD28" s="253"/>
      <c r="BE28" s="253"/>
      <c r="BF28" s="253"/>
      <c r="BG28" s="254"/>
      <c r="BH28" s="252"/>
      <c r="BI28" s="253"/>
      <c r="BJ28" s="253"/>
      <c r="BK28" s="253"/>
      <c r="BL28" s="253"/>
      <c r="BM28" s="253"/>
      <c r="BN28" s="253"/>
      <c r="BO28" s="254"/>
      <c r="BP28" s="258"/>
      <c r="BQ28" s="259"/>
      <c r="BR28" s="259"/>
      <c r="BS28" s="259"/>
      <c r="BT28" s="259"/>
      <c r="BU28" s="259"/>
      <c r="BV28" s="259"/>
      <c r="BW28" s="260"/>
      <c r="BX28" s="246"/>
      <c r="BY28" s="247"/>
      <c r="BZ28" s="247"/>
      <c r="CA28" s="247"/>
      <c r="CB28" s="247"/>
      <c r="CC28" s="247"/>
      <c r="CD28" s="247"/>
      <c r="CE28" s="248"/>
      <c r="CF28" s="258"/>
      <c r="CG28" s="259"/>
      <c r="CH28" s="259"/>
      <c r="CI28" s="259"/>
      <c r="CJ28" s="259"/>
      <c r="CK28" s="259"/>
      <c r="CL28" s="259"/>
      <c r="CM28" s="262"/>
    </row>
    <row r="29" spans="1:91" s="9" customFormat="1" ht="12.75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  <c r="R29" s="266"/>
      <c r="S29" s="267"/>
      <c r="T29" s="267"/>
      <c r="U29" s="268"/>
      <c r="V29" s="269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272"/>
      <c r="AJ29" s="273"/>
      <c r="AK29" s="273"/>
      <c r="AL29" s="273"/>
      <c r="AM29" s="273"/>
      <c r="AN29" s="273"/>
      <c r="AO29" s="273"/>
      <c r="AP29" s="273"/>
      <c r="AQ29" s="274"/>
      <c r="AR29" s="272"/>
      <c r="AS29" s="273"/>
      <c r="AT29" s="273"/>
      <c r="AU29" s="273"/>
      <c r="AV29" s="273"/>
      <c r="AW29" s="273"/>
      <c r="AX29" s="273"/>
      <c r="AY29" s="274"/>
      <c r="AZ29" s="272"/>
      <c r="BA29" s="273"/>
      <c r="BB29" s="273"/>
      <c r="BC29" s="273"/>
      <c r="BD29" s="273"/>
      <c r="BE29" s="273"/>
      <c r="BF29" s="273"/>
      <c r="BG29" s="274"/>
      <c r="BH29" s="272"/>
      <c r="BI29" s="273"/>
      <c r="BJ29" s="273"/>
      <c r="BK29" s="273"/>
      <c r="BL29" s="273"/>
      <c r="BM29" s="273"/>
      <c r="BN29" s="273"/>
      <c r="BO29" s="274"/>
      <c r="BP29" s="272"/>
      <c r="BQ29" s="273"/>
      <c r="BR29" s="273"/>
      <c r="BS29" s="273"/>
      <c r="BT29" s="273"/>
      <c r="BU29" s="273"/>
      <c r="BV29" s="273"/>
      <c r="BW29" s="274"/>
      <c r="BX29" s="272"/>
      <c r="BY29" s="273"/>
      <c r="BZ29" s="273"/>
      <c r="CA29" s="273"/>
      <c r="CB29" s="273"/>
      <c r="CC29" s="273"/>
      <c r="CD29" s="273"/>
      <c r="CE29" s="274"/>
      <c r="CF29" s="272"/>
      <c r="CG29" s="273"/>
      <c r="CH29" s="273"/>
      <c r="CI29" s="273"/>
      <c r="CJ29" s="273"/>
      <c r="CK29" s="273"/>
      <c r="CL29" s="273"/>
      <c r="CM29" s="275"/>
    </row>
    <row r="30" spans="1:91" s="9" customFormat="1" ht="12.75">
      <c r="A30" s="234" t="s">
        <v>89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 t="s">
        <v>86</v>
      </c>
      <c r="S30" s="236"/>
      <c r="T30" s="236"/>
      <c r="U30" s="237"/>
      <c r="V30" s="241" t="s">
        <v>370</v>
      </c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7"/>
      <c r="AI30" s="243">
        <f>AZ30+BH30</f>
        <v>900</v>
      </c>
      <c r="AJ30" s="250"/>
      <c r="AK30" s="250"/>
      <c r="AL30" s="250"/>
      <c r="AM30" s="250"/>
      <c r="AN30" s="250"/>
      <c r="AO30" s="250"/>
      <c r="AP30" s="250"/>
      <c r="AQ30" s="251"/>
      <c r="AR30" s="249">
        <f>'Таб.2 м.б'!AR30:AY31+'Таб.2 к.б '!AR30:AY31</f>
        <v>0</v>
      </c>
      <c r="AS30" s="250"/>
      <c r="AT30" s="250"/>
      <c r="AU30" s="250"/>
      <c r="AV30" s="250"/>
      <c r="AW30" s="250"/>
      <c r="AX30" s="250"/>
      <c r="AY30" s="251"/>
      <c r="AZ30" s="243">
        <f>'Таб.2 м.б 2020'!AZ30:BG31</f>
        <v>900</v>
      </c>
      <c r="BA30" s="244"/>
      <c r="BB30" s="244"/>
      <c r="BC30" s="244"/>
      <c r="BD30" s="244"/>
      <c r="BE30" s="244"/>
      <c r="BF30" s="244"/>
      <c r="BG30" s="245"/>
      <c r="BH30" s="243"/>
      <c r="BI30" s="244"/>
      <c r="BJ30" s="244"/>
      <c r="BK30" s="244"/>
      <c r="BL30" s="244"/>
      <c r="BM30" s="244"/>
      <c r="BN30" s="244"/>
      <c r="BO30" s="245"/>
      <c r="BP30" s="249" t="s">
        <v>81</v>
      </c>
      <c r="BQ30" s="250"/>
      <c r="BR30" s="250"/>
      <c r="BS30" s="250"/>
      <c r="BT30" s="250"/>
      <c r="BU30" s="250"/>
      <c r="BV30" s="250"/>
      <c r="BW30" s="251"/>
      <c r="BX30" s="249" t="s">
        <v>81</v>
      </c>
      <c r="BY30" s="250"/>
      <c r="BZ30" s="250"/>
      <c r="CA30" s="250"/>
      <c r="CB30" s="250"/>
      <c r="CC30" s="250"/>
      <c r="CD30" s="250"/>
      <c r="CE30" s="251"/>
      <c r="CF30" s="249" t="s">
        <v>81</v>
      </c>
      <c r="CG30" s="250"/>
      <c r="CH30" s="250"/>
      <c r="CI30" s="250"/>
      <c r="CJ30" s="250"/>
      <c r="CK30" s="250"/>
      <c r="CL30" s="250"/>
      <c r="CM30" s="276"/>
    </row>
    <row r="31" spans="1:91" s="9" customFormat="1" ht="12.75">
      <c r="A31" s="263" t="s">
        <v>90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78"/>
      <c r="R31" s="238"/>
      <c r="S31" s="239"/>
      <c r="T31" s="239"/>
      <c r="U31" s="240"/>
      <c r="V31" s="242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40"/>
      <c r="AI31" s="252"/>
      <c r="AJ31" s="253"/>
      <c r="AK31" s="253"/>
      <c r="AL31" s="253"/>
      <c r="AM31" s="253"/>
      <c r="AN31" s="253"/>
      <c r="AO31" s="253"/>
      <c r="AP31" s="253"/>
      <c r="AQ31" s="254"/>
      <c r="AR31" s="252"/>
      <c r="AS31" s="253"/>
      <c r="AT31" s="253"/>
      <c r="AU31" s="253"/>
      <c r="AV31" s="253"/>
      <c r="AW31" s="253"/>
      <c r="AX31" s="253"/>
      <c r="AY31" s="254"/>
      <c r="AZ31" s="246"/>
      <c r="BA31" s="247"/>
      <c r="BB31" s="247"/>
      <c r="BC31" s="247"/>
      <c r="BD31" s="247"/>
      <c r="BE31" s="247"/>
      <c r="BF31" s="247"/>
      <c r="BG31" s="248"/>
      <c r="BH31" s="246"/>
      <c r="BI31" s="247"/>
      <c r="BJ31" s="247"/>
      <c r="BK31" s="247"/>
      <c r="BL31" s="247"/>
      <c r="BM31" s="247"/>
      <c r="BN31" s="247"/>
      <c r="BO31" s="248"/>
      <c r="BP31" s="252"/>
      <c r="BQ31" s="253"/>
      <c r="BR31" s="253"/>
      <c r="BS31" s="253"/>
      <c r="BT31" s="253"/>
      <c r="BU31" s="253"/>
      <c r="BV31" s="253"/>
      <c r="BW31" s="254"/>
      <c r="BX31" s="252"/>
      <c r="BY31" s="253"/>
      <c r="BZ31" s="253"/>
      <c r="CA31" s="253"/>
      <c r="CB31" s="253"/>
      <c r="CC31" s="253"/>
      <c r="CD31" s="253"/>
      <c r="CE31" s="254"/>
      <c r="CF31" s="252"/>
      <c r="CG31" s="253"/>
      <c r="CH31" s="253"/>
      <c r="CI31" s="253"/>
      <c r="CJ31" s="253"/>
      <c r="CK31" s="253"/>
      <c r="CL31" s="253"/>
      <c r="CM31" s="277"/>
    </row>
    <row r="32" spans="1:91" s="9" customFormat="1" ht="13.5" thickBot="1">
      <c r="A32" s="263" t="s">
        <v>91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6" t="s">
        <v>88</v>
      </c>
      <c r="S32" s="267"/>
      <c r="T32" s="267"/>
      <c r="U32" s="268"/>
      <c r="V32" s="269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  <c r="AI32" s="272"/>
      <c r="AJ32" s="273"/>
      <c r="AK32" s="273"/>
      <c r="AL32" s="273"/>
      <c r="AM32" s="273"/>
      <c r="AN32" s="273"/>
      <c r="AO32" s="273"/>
      <c r="AP32" s="273"/>
      <c r="AQ32" s="274"/>
      <c r="AR32" s="279" t="s">
        <v>81</v>
      </c>
      <c r="AS32" s="280"/>
      <c r="AT32" s="280"/>
      <c r="AU32" s="280"/>
      <c r="AV32" s="280"/>
      <c r="AW32" s="280"/>
      <c r="AX32" s="280"/>
      <c r="AY32" s="281"/>
      <c r="AZ32" s="279" t="s">
        <v>81</v>
      </c>
      <c r="BA32" s="280"/>
      <c r="BB32" s="280"/>
      <c r="BC32" s="280"/>
      <c r="BD32" s="280"/>
      <c r="BE32" s="280"/>
      <c r="BF32" s="280"/>
      <c r="BG32" s="281"/>
      <c r="BH32" s="279" t="s">
        <v>81</v>
      </c>
      <c r="BI32" s="280"/>
      <c r="BJ32" s="280"/>
      <c r="BK32" s="280"/>
      <c r="BL32" s="280"/>
      <c r="BM32" s="280"/>
      <c r="BN32" s="280"/>
      <c r="BO32" s="281"/>
      <c r="BP32" s="279" t="s">
        <v>81</v>
      </c>
      <c r="BQ32" s="280"/>
      <c r="BR32" s="280"/>
      <c r="BS32" s="280"/>
      <c r="BT32" s="280"/>
      <c r="BU32" s="280"/>
      <c r="BV32" s="280"/>
      <c r="BW32" s="281"/>
      <c r="BX32" s="272"/>
      <c r="BY32" s="273"/>
      <c r="BZ32" s="273"/>
      <c r="CA32" s="273"/>
      <c r="CB32" s="273"/>
      <c r="CC32" s="273"/>
      <c r="CD32" s="273"/>
      <c r="CE32" s="274"/>
      <c r="CF32" s="272"/>
      <c r="CG32" s="273"/>
      <c r="CH32" s="273"/>
      <c r="CI32" s="273"/>
      <c r="CJ32" s="273"/>
      <c r="CK32" s="273"/>
      <c r="CL32" s="273"/>
      <c r="CM32" s="275"/>
    </row>
    <row r="33" spans="1:91" s="9" customFormat="1" ht="13.5" thickBot="1">
      <c r="A33" s="282" t="s">
        <v>92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4" t="s">
        <v>254</v>
      </c>
      <c r="S33" s="285"/>
      <c r="T33" s="285"/>
      <c r="U33" s="286"/>
      <c r="V33" s="287" t="s">
        <v>81</v>
      </c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6"/>
      <c r="AI33" s="288">
        <f>AI35+AI41+AI55+AI59+AI69</f>
        <v>33084164.49</v>
      </c>
      <c r="AJ33" s="289"/>
      <c r="AK33" s="289"/>
      <c r="AL33" s="289"/>
      <c r="AM33" s="289"/>
      <c r="AN33" s="289"/>
      <c r="AO33" s="289"/>
      <c r="AP33" s="289"/>
      <c r="AQ33" s="290"/>
      <c r="AR33" s="288">
        <f>AR35+AR41+AR55+AR59+AR69</f>
        <v>31434269.49</v>
      </c>
      <c r="AS33" s="289"/>
      <c r="AT33" s="289"/>
      <c r="AU33" s="289"/>
      <c r="AV33" s="289"/>
      <c r="AW33" s="289"/>
      <c r="AX33" s="289"/>
      <c r="AY33" s="290"/>
      <c r="AZ33" s="288">
        <f>AZ35+AZ41+AZ55+AZ59+AZ69</f>
        <v>900</v>
      </c>
      <c r="BA33" s="289"/>
      <c r="BB33" s="289"/>
      <c r="BC33" s="289"/>
      <c r="BD33" s="289"/>
      <c r="BE33" s="289"/>
      <c r="BF33" s="289"/>
      <c r="BG33" s="290"/>
      <c r="BH33" s="288">
        <f>BH35+BH41+BH55+BH59+BH69</f>
        <v>0</v>
      </c>
      <c r="BI33" s="289"/>
      <c r="BJ33" s="289"/>
      <c r="BK33" s="289"/>
      <c r="BL33" s="289"/>
      <c r="BM33" s="289"/>
      <c r="BN33" s="289"/>
      <c r="BO33" s="290"/>
      <c r="BP33" s="288">
        <f>BP35+BP41+BP55+BP59+BP69</f>
        <v>0</v>
      </c>
      <c r="BQ33" s="289"/>
      <c r="BR33" s="289"/>
      <c r="BS33" s="289"/>
      <c r="BT33" s="289"/>
      <c r="BU33" s="289"/>
      <c r="BV33" s="289"/>
      <c r="BW33" s="290"/>
      <c r="BX33" s="288">
        <f>BX35+BX41+BX55+BX59+BX69</f>
        <v>1648995</v>
      </c>
      <c r="BY33" s="289"/>
      <c r="BZ33" s="289"/>
      <c r="CA33" s="289"/>
      <c r="CB33" s="289"/>
      <c r="CC33" s="289"/>
      <c r="CD33" s="289"/>
      <c r="CE33" s="290"/>
      <c r="CF33" s="288">
        <f>CF35+CF41+CF55+CF59+CF69</f>
        <v>0</v>
      </c>
      <c r="CG33" s="289"/>
      <c r="CH33" s="289"/>
      <c r="CI33" s="289"/>
      <c r="CJ33" s="289"/>
      <c r="CK33" s="289"/>
      <c r="CL33" s="289"/>
      <c r="CM33" s="290"/>
    </row>
    <row r="34" spans="1:91" s="9" customFormat="1" ht="12.75">
      <c r="A34" s="291" t="s">
        <v>93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197"/>
      <c r="S34" s="198"/>
      <c r="T34" s="198"/>
      <c r="U34" s="199"/>
      <c r="V34" s="203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/>
      <c r="AI34" s="227"/>
      <c r="AJ34" s="228"/>
      <c r="AK34" s="228"/>
      <c r="AL34" s="228"/>
      <c r="AM34" s="228"/>
      <c r="AN34" s="228"/>
      <c r="AO34" s="228"/>
      <c r="AP34" s="228"/>
      <c r="AQ34" s="229"/>
      <c r="AR34" s="227"/>
      <c r="AS34" s="228"/>
      <c r="AT34" s="228"/>
      <c r="AU34" s="228"/>
      <c r="AV34" s="228"/>
      <c r="AW34" s="228"/>
      <c r="AX34" s="228"/>
      <c r="AY34" s="229"/>
      <c r="AZ34" s="227"/>
      <c r="BA34" s="228"/>
      <c r="BB34" s="228"/>
      <c r="BC34" s="228"/>
      <c r="BD34" s="228"/>
      <c r="BE34" s="228"/>
      <c r="BF34" s="228"/>
      <c r="BG34" s="229"/>
      <c r="BH34" s="227"/>
      <c r="BI34" s="228"/>
      <c r="BJ34" s="228"/>
      <c r="BK34" s="228"/>
      <c r="BL34" s="228"/>
      <c r="BM34" s="228"/>
      <c r="BN34" s="228"/>
      <c r="BO34" s="229"/>
      <c r="BP34" s="227"/>
      <c r="BQ34" s="228"/>
      <c r="BR34" s="228"/>
      <c r="BS34" s="228"/>
      <c r="BT34" s="228"/>
      <c r="BU34" s="228"/>
      <c r="BV34" s="228"/>
      <c r="BW34" s="229"/>
      <c r="BX34" s="227"/>
      <c r="BY34" s="228"/>
      <c r="BZ34" s="228"/>
      <c r="CA34" s="228"/>
      <c r="CB34" s="228"/>
      <c r="CC34" s="228"/>
      <c r="CD34" s="228"/>
      <c r="CE34" s="229"/>
      <c r="CF34" s="227"/>
      <c r="CG34" s="228"/>
      <c r="CH34" s="228"/>
      <c r="CI34" s="228"/>
      <c r="CJ34" s="228"/>
      <c r="CK34" s="228"/>
      <c r="CL34" s="228"/>
      <c r="CM34" s="292"/>
    </row>
    <row r="35" spans="1:91" s="9" customFormat="1" ht="36" customHeight="1">
      <c r="A35" s="293" t="s">
        <v>253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4"/>
      <c r="S35" s="295"/>
      <c r="T35" s="295"/>
      <c r="U35" s="296"/>
      <c r="V35" s="297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6"/>
      <c r="AI35" s="298">
        <f>AI37+AI38+AI39+AI40</f>
        <v>28403518.82</v>
      </c>
      <c r="AJ35" s="299"/>
      <c r="AK35" s="299"/>
      <c r="AL35" s="299"/>
      <c r="AM35" s="299"/>
      <c r="AN35" s="299"/>
      <c r="AO35" s="299"/>
      <c r="AP35" s="299"/>
      <c r="AQ35" s="300"/>
      <c r="AR35" s="298">
        <f>AR37+AR38+AR39+AR40</f>
        <v>28403518.82</v>
      </c>
      <c r="AS35" s="299"/>
      <c r="AT35" s="299"/>
      <c r="AU35" s="299"/>
      <c r="AV35" s="299"/>
      <c r="AW35" s="299"/>
      <c r="AX35" s="299"/>
      <c r="AY35" s="300"/>
      <c r="AZ35" s="298">
        <f>AZ37+AZ38+AZ39</f>
        <v>0</v>
      </c>
      <c r="BA35" s="299"/>
      <c r="BB35" s="299"/>
      <c r="BC35" s="299"/>
      <c r="BD35" s="299"/>
      <c r="BE35" s="299"/>
      <c r="BF35" s="299"/>
      <c r="BG35" s="300"/>
      <c r="BH35" s="298">
        <f>BH37+BH38+BH39</f>
        <v>0</v>
      </c>
      <c r="BI35" s="299"/>
      <c r="BJ35" s="299"/>
      <c r="BK35" s="299"/>
      <c r="BL35" s="299"/>
      <c r="BM35" s="299"/>
      <c r="BN35" s="299"/>
      <c r="BO35" s="300"/>
      <c r="BP35" s="298">
        <f>BP37+BP38+BP39</f>
        <v>0</v>
      </c>
      <c r="BQ35" s="299"/>
      <c r="BR35" s="299"/>
      <c r="BS35" s="299"/>
      <c r="BT35" s="299"/>
      <c r="BU35" s="299"/>
      <c r="BV35" s="299"/>
      <c r="BW35" s="300"/>
      <c r="BX35" s="298">
        <f>BX37+BX38+BX39+BX40</f>
        <v>0</v>
      </c>
      <c r="BY35" s="299"/>
      <c r="BZ35" s="299"/>
      <c r="CA35" s="299"/>
      <c r="CB35" s="299"/>
      <c r="CC35" s="299"/>
      <c r="CD35" s="299"/>
      <c r="CE35" s="300"/>
      <c r="CF35" s="298">
        <f>CF37+CF38+CF39</f>
        <v>0</v>
      </c>
      <c r="CG35" s="299"/>
      <c r="CH35" s="299"/>
      <c r="CI35" s="299"/>
      <c r="CJ35" s="299"/>
      <c r="CK35" s="299"/>
      <c r="CL35" s="299"/>
      <c r="CM35" s="300"/>
    </row>
    <row r="36" spans="1:91" s="9" customFormat="1" ht="12.75">
      <c r="A36" s="301" t="s">
        <v>65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235"/>
      <c r="S36" s="236"/>
      <c r="T36" s="236"/>
      <c r="U36" s="237"/>
      <c r="V36" s="241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7"/>
      <c r="AI36" s="243"/>
      <c r="AJ36" s="244"/>
      <c r="AK36" s="244"/>
      <c r="AL36" s="244"/>
      <c r="AM36" s="244"/>
      <c r="AN36" s="244"/>
      <c r="AO36" s="244"/>
      <c r="AP36" s="244"/>
      <c r="AQ36" s="245"/>
      <c r="AR36" s="243"/>
      <c r="AS36" s="244"/>
      <c r="AT36" s="244"/>
      <c r="AU36" s="244"/>
      <c r="AV36" s="244"/>
      <c r="AW36" s="244"/>
      <c r="AX36" s="244"/>
      <c r="AY36" s="245"/>
      <c r="AZ36" s="243"/>
      <c r="BA36" s="244"/>
      <c r="BB36" s="244"/>
      <c r="BC36" s="244"/>
      <c r="BD36" s="244"/>
      <c r="BE36" s="244"/>
      <c r="BF36" s="244"/>
      <c r="BG36" s="245"/>
      <c r="BH36" s="243"/>
      <c r="BI36" s="244"/>
      <c r="BJ36" s="244"/>
      <c r="BK36" s="244"/>
      <c r="BL36" s="244"/>
      <c r="BM36" s="244"/>
      <c r="BN36" s="244"/>
      <c r="BO36" s="245"/>
      <c r="BP36" s="243"/>
      <c r="BQ36" s="244"/>
      <c r="BR36" s="244"/>
      <c r="BS36" s="244"/>
      <c r="BT36" s="244"/>
      <c r="BU36" s="244"/>
      <c r="BV36" s="244"/>
      <c r="BW36" s="245"/>
      <c r="BX36" s="243"/>
      <c r="BY36" s="244"/>
      <c r="BZ36" s="244"/>
      <c r="CA36" s="244"/>
      <c r="CB36" s="244"/>
      <c r="CC36" s="244"/>
      <c r="CD36" s="244"/>
      <c r="CE36" s="245"/>
      <c r="CF36" s="243"/>
      <c r="CG36" s="244"/>
      <c r="CH36" s="244"/>
      <c r="CI36" s="244"/>
      <c r="CJ36" s="244"/>
      <c r="CK36" s="244"/>
      <c r="CL36" s="244"/>
      <c r="CM36" s="302"/>
    </row>
    <row r="37" spans="1:91" s="9" customFormat="1" ht="12.75">
      <c r="A37" s="303" t="s">
        <v>240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235" t="s">
        <v>255</v>
      </c>
      <c r="S37" s="236"/>
      <c r="T37" s="236"/>
      <c r="U37" s="237"/>
      <c r="V37" s="241" t="s">
        <v>94</v>
      </c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7"/>
      <c r="AI37" s="243">
        <f>AR37+AZ37+BH37+BP37+BX37+CF37</f>
        <v>21896134.18</v>
      </c>
      <c r="AJ37" s="244"/>
      <c r="AK37" s="244"/>
      <c r="AL37" s="244"/>
      <c r="AM37" s="244"/>
      <c r="AN37" s="244"/>
      <c r="AO37" s="244"/>
      <c r="AP37" s="244"/>
      <c r="AQ37" s="245"/>
      <c r="AR37" s="243">
        <f>'Таб.2 м.б 2021'!AR37:AY37+'Таб.2 к.б  2021'!AR37:AY37</f>
        <v>21896134.18</v>
      </c>
      <c r="AS37" s="244"/>
      <c r="AT37" s="244"/>
      <c r="AU37" s="244"/>
      <c r="AV37" s="244"/>
      <c r="AW37" s="244"/>
      <c r="AX37" s="244"/>
      <c r="AY37" s="245"/>
      <c r="AZ37" s="243"/>
      <c r="BA37" s="244"/>
      <c r="BB37" s="244"/>
      <c r="BC37" s="244"/>
      <c r="BD37" s="244"/>
      <c r="BE37" s="244"/>
      <c r="BF37" s="244"/>
      <c r="BG37" s="245"/>
      <c r="BH37" s="243"/>
      <c r="BI37" s="244"/>
      <c r="BJ37" s="244"/>
      <c r="BK37" s="244"/>
      <c r="BL37" s="244"/>
      <c r="BM37" s="244"/>
      <c r="BN37" s="244"/>
      <c r="BO37" s="245"/>
      <c r="BP37" s="243"/>
      <c r="BQ37" s="244"/>
      <c r="BR37" s="244"/>
      <c r="BS37" s="244"/>
      <c r="BT37" s="244"/>
      <c r="BU37" s="244"/>
      <c r="BV37" s="244"/>
      <c r="BW37" s="245"/>
      <c r="BX37" s="243"/>
      <c r="BY37" s="244"/>
      <c r="BZ37" s="244"/>
      <c r="CA37" s="244"/>
      <c r="CB37" s="244"/>
      <c r="CC37" s="244"/>
      <c r="CD37" s="244"/>
      <c r="CE37" s="245"/>
      <c r="CF37" s="243"/>
      <c r="CG37" s="244"/>
      <c r="CH37" s="244"/>
      <c r="CI37" s="244"/>
      <c r="CJ37" s="244"/>
      <c r="CK37" s="244"/>
      <c r="CL37" s="244"/>
      <c r="CM37" s="302"/>
    </row>
    <row r="38" spans="1:91" s="9" customFormat="1" ht="12.75">
      <c r="A38" s="303" t="s">
        <v>241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235" t="s">
        <v>256</v>
      </c>
      <c r="S38" s="236"/>
      <c r="T38" s="236"/>
      <c r="U38" s="237"/>
      <c r="V38" s="241" t="s">
        <v>257</v>
      </c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7"/>
      <c r="AI38" s="243">
        <f>AR38+AZ38+BH38+BP38+BX38+CF38</f>
        <v>0</v>
      </c>
      <c r="AJ38" s="244"/>
      <c r="AK38" s="244"/>
      <c r="AL38" s="244"/>
      <c r="AM38" s="244"/>
      <c r="AN38" s="244"/>
      <c r="AO38" s="244"/>
      <c r="AP38" s="244"/>
      <c r="AQ38" s="245"/>
      <c r="AR38" s="243">
        <f>'Таб.2 м.б'!AR38:AY38+'Таб.2 к.б '!AR38:AY38</f>
        <v>0</v>
      </c>
      <c r="AS38" s="244"/>
      <c r="AT38" s="244"/>
      <c r="AU38" s="244"/>
      <c r="AV38" s="244"/>
      <c r="AW38" s="244"/>
      <c r="AX38" s="244"/>
      <c r="AY38" s="245"/>
      <c r="AZ38" s="243">
        <f>'Таб.2 м.б 2021'!AZ38:BG38</f>
        <v>0</v>
      </c>
      <c r="BA38" s="244"/>
      <c r="BB38" s="244"/>
      <c r="BC38" s="244"/>
      <c r="BD38" s="244"/>
      <c r="BE38" s="244"/>
      <c r="BF38" s="244"/>
      <c r="BG38" s="245"/>
      <c r="BH38" s="243"/>
      <c r="BI38" s="244"/>
      <c r="BJ38" s="244"/>
      <c r="BK38" s="244"/>
      <c r="BL38" s="244"/>
      <c r="BM38" s="244"/>
      <c r="BN38" s="244"/>
      <c r="BO38" s="245"/>
      <c r="BP38" s="243"/>
      <c r="BQ38" s="244"/>
      <c r="BR38" s="244"/>
      <c r="BS38" s="244"/>
      <c r="BT38" s="244"/>
      <c r="BU38" s="244"/>
      <c r="BV38" s="244"/>
      <c r="BW38" s="245"/>
      <c r="BX38" s="243"/>
      <c r="BY38" s="244"/>
      <c r="BZ38" s="244"/>
      <c r="CA38" s="244"/>
      <c r="CB38" s="244"/>
      <c r="CC38" s="244"/>
      <c r="CD38" s="244"/>
      <c r="CE38" s="245"/>
      <c r="CF38" s="243"/>
      <c r="CG38" s="244"/>
      <c r="CH38" s="244"/>
      <c r="CI38" s="244"/>
      <c r="CJ38" s="244"/>
      <c r="CK38" s="244"/>
      <c r="CL38" s="244"/>
      <c r="CM38" s="302"/>
    </row>
    <row r="39" spans="1:91" s="9" customFormat="1" ht="24.75" customHeight="1">
      <c r="A39" s="304" t="s">
        <v>242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5" t="s">
        <v>258</v>
      </c>
      <c r="S39" s="305"/>
      <c r="T39" s="305"/>
      <c r="U39" s="305"/>
      <c r="V39" s="305" t="s">
        <v>259</v>
      </c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243">
        <f>AR39+AZ39+BH39+BP39+BX39+CF39</f>
        <v>6507384.64</v>
      </c>
      <c r="AJ39" s="244"/>
      <c r="AK39" s="244"/>
      <c r="AL39" s="244"/>
      <c r="AM39" s="244"/>
      <c r="AN39" s="244"/>
      <c r="AO39" s="244"/>
      <c r="AP39" s="244"/>
      <c r="AQ39" s="245"/>
      <c r="AR39" s="306">
        <f>'Таб.2 м.б 2021'!AR39:AY39+'Таб.2 к.б  2021'!AR39:AY39</f>
        <v>6507384.64</v>
      </c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</row>
    <row r="40" spans="1:91" s="9" customFormat="1" ht="27.75" customHeight="1">
      <c r="A40" s="304" t="s">
        <v>323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5" t="s">
        <v>256</v>
      </c>
      <c r="S40" s="305"/>
      <c r="T40" s="305"/>
      <c r="U40" s="305"/>
      <c r="V40" s="305" t="s">
        <v>322</v>
      </c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243">
        <f>AR40+AZ40+BH40+BP40+BX40+CF40</f>
        <v>0</v>
      </c>
      <c r="AJ40" s="244"/>
      <c r="AK40" s="244"/>
      <c r="AL40" s="244"/>
      <c r="AM40" s="244"/>
      <c r="AN40" s="244"/>
      <c r="AO40" s="244"/>
      <c r="AP40" s="244"/>
      <c r="AQ40" s="245"/>
      <c r="AR40" s="306">
        <f>'Таб.2 м.б 2021'!AR40:AY40+'Таб.2 к.б  2021'!AR40:AY40</f>
        <v>0</v>
      </c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</row>
    <row r="41" spans="1:91" s="9" customFormat="1" ht="12.75">
      <c r="A41" s="307" t="s">
        <v>243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294"/>
      <c r="S41" s="295"/>
      <c r="T41" s="295"/>
      <c r="U41" s="296"/>
      <c r="V41" s="297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6"/>
      <c r="AI41" s="308">
        <f>AI43+AI44+AI46+AI49+AI51+AI45+AI48+AI50+AI47+AI53+AI52+AI54</f>
        <v>2103966.83</v>
      </c>
      <c r="AJ41" s="308"/>
      <c r="AK41" s="308"/>
      <c r="AL41" s="308"/>
      <c r="AM41" s="308"/>
      <c r="AN41" s="308"/>
      <c r="AO41" s="308"/>
      <c r="AP41" s="308"/>
      <c r="AQ41" s="308"/>
      <c r="AR41" s="298">
        <f>AR43+AR44+AR46+AR49+AR51+AR45+AR48+AR50+AR54</f>
        <v>2103966.83</v>
      </c>
      <c r="AS41" s="299"/>
      <c r="AT41" s="299"/>
      <c r="AU41" s="299"/>
      <c r="AV41" s="299"/>
      <c r="AW41" s="299"/>
      <c r="AX41" s="299"/>
      <c r="AY41" s="300"/>
      <c r="AZ41" s="298">
        <f>AZ43+AZ44+AZ46+AZ49+AZ51+AZ45+AZ48+AZ50</f>
        <v>0</v>
      </c>
      <c r="BA41" s="299"/>
      <c r="BB41" s="299"/>
      <c r="BC41" s="299"/>
      <c r="BD41" s="299"/>
      <c r="BE41" s="299"/>
      <c r="BF41" s="299"/>
      <c r="BG41" s="300"/>
      <c r="BH41" s="298">
        <f>BH43+BH44+BH46+BH49+BH51+BH45+BH48+BH50</f>
        <v>0</v>
      </c>
      <c r="BI41" s="299"/>
      <c r="BJ41" s="299"/>
      <c r="BK41" s="299"/>
      <c r="BL41" s="299"/>
      <c r="BM41" s="299"/>
      <c r="BN41" s="299"/>
      <c r="BO41" s="300"/>
      <c r="BP41" s="298">
        <f>BP43+BP44+BP46+BP49+BP51+BP45+BP48+BP50</f>
        <v>0</v>
      </c>
      <c r="BQ41" s="299"/>
      <c r="BR41" s="299"/>
      <c r="BS41" s="299"/>
      <c r="BT41" s="299"/>
      <c r="BU41" s="299"/>
      <c r="BV41" s="299"/>
      <c r="BW41" s="300"/>
      <c r="BX41" s="298">
        <f>BX43+BX44+BX46+BX49+BX51+BX45+BX48+BX50</f>
        <v>0</v>
      </c>
      <c r="BY41" s="299"/>
      <c r="BZ41" s="299"/>
      <c r="CA41" s="299"/>
      <c r="CB41" s="299"/>
      <c r="CC41" s="299"/>
      <c r="CD41" s="299"/>
      <c r="CE41" s="300"/>
      <c r="CF41" s="298">
        <f>CF43+CF44+CF46+CF49+CF51+CF45+CF48+CF50</f>
        <v>0</v>
      </c>
      <c r="CG41" s="299"/>
      <c r="CH41" s="299"/>
      <c r="CI41" s="299"/>
      <c r="CJ41" s="299"/>
      <c r="CK41" s="299"/>
      <c r="CL41" s="299"/>
      <c r="CM41" s="300"/>
    </row>
    <row r="42" spans="1:91" s="9" customFormat="1" ht="12.75">
      <c r="A42" s="264" t="s">
        <v>65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6"/>
      <c r="S42" s="267"/>
      <c r="T42" s="267"/>
      <c r="U42" s="268"/>
      <c r="V42" s="269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1"/>
      <c r="AI42" s="309"/>
      <c r="AJ42" s="310"/>
      <c r="AK42" s="310"/>
      <c r="AL42" s="310"/>
      <c r="AM42" s="310"/>
      <c r="AN42" s="310"/>
      <c r="AO42" s="310"/>
      <c r="AP42" s="310"/>
      <c r="AQ42" s="311"/>
      <c r="AR42" s="309"/>
      <c r="AS42" s="310"/>
      <c r="AT42" s="310"/>
      <c r="AU42" s="310"/>
      <c r="AV42" s="310"/>
      <c r="AW42" s="310"/>
      <c r="AX42" s="310"/>
      <c r="AY42" s="311"/>
      <c r="AZ42" s="309"/>
      <c r="BA42" s="310"/>
      <c r="BB42" s="310"/>
      <c r="BC42" s="310"/>
      <c r="BD42" s="310"/>
      <c r="BE42" s="310"/>
      <c r="BF42" s="310"/>
      <c r="BG42" s="311"/>
      <c r="BH42" s="309"/>
      <c r="BI42" s="310"/>
      <c r="BJ42" s="310"/>
      <c r="BK42" s="310"/>
      <c r="BL42" s="310"/>
      <c r="BM42" s="310"/>
      <c r="BN42" s="310"/>
      <c r="BO42" s="311"/>
      <c r="BP42" s="309"/>
      <c r="BQ42" s="310"/>
      <c r="BR42" s="310"/>
      <c r="BS42" s="310"/>
      <c r="BT42" s="310"/>
      <c r="BU42" s="310"/>
      <c r="BV42" s="310"/>
      <c r="BW42" s="311"/>
      <c r="BX42" s="309"/>
      <c r="BY42" s="310"/>
      <c r="BZ42" s="310"/>
      <c r="CA42" s="310"/>
      <c r="CB42" s="310"/>
      <c r="CC42" s="310"/>
      <c r="CD42" s="310"/>
      <c r="CE42" s="311"/>
      <c r="CF42" s="309"/>
      <c r="CG42" s="310"/>
      <c r="CH42" s="310"/>
      <c r="CI42" s="310"/>
      <c r="CJ42" s="310"/>
      <c r="CK42" s="310"/>
      <c r="CL42" s="310"/>
      <c r="CM42" s="312"/>
    </row>
    <row r="43" spans="1:91" s="9" customFormat="1" ht="12.75">
      <c r="A43" s="303" t="s">
        <v>244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235" t="s">
        <v>260</v>
      </c>
      <c r="S43" s="236"/>
      <c r="T43" s="236"/>
      <c r="U43" s="237"/>
      <c r="V43" s="241" t="s">
        <v>261</v>
      </c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7"/>
      <c r="AI43" s="243">
        <f>AR43+AZ43+BH43+BP43+BX43+CF43</f>
        <v>11400</v>
      </c>
      <c r="AJ43" s="244"/>
      <c r="AK43" s="244"/>
      <c r="AL43" s="244"/>
      <c r="AM43" s="244"/>
      <c r="AN43" s="244"/>
      <c r="AO43" s="244"/>
      <c r="AP43" s="244"/>
      <c r="AQ43" s="245"/>
      <c r="AR43" s="243">
        <f>'Таб.2 м.б 2021'!AR43:AY43</f>
        <v>11400</v>
      </c>
      <c r="AS43" s="244"/>
      <c r="AT43" s="244"/>
      <c r="AU43" s="244"/>
      <c r="AV43" s="244"/>
      <c r="AW43" s="244"/>
      <c r="AX43" s="244"/>
      <c r="AY43" s="245"/>
      <c r="AZ43" s="243"/>
      <c r="BA43" s="244"/>
      <c r="BB43" s="244"/>
      <c r="BC43" s="244"/>
      <c r="BD43" s="244"/>
      <c r="BE43" s="244"/>
      <c r="BF43" s="244"/>
      <c r="BG43" s="245"/>
      <c r="BH43" s="243"/>
      <c r="BI43" s="244"/>
      <c r="BJ43" s="244"/>
      <c r="BK43" s="244"/>
      <c r="BL43" s="244"/>
      <c r="BM43" s="244"/>
      <c r="BN43" s="244"/>
      <c r="BO43" s="245"/>
      <c r="BP43" s="243"/>
      <c r="BQ43" s="244"/>
      <c r="BR43" s="244"/>
      <c r="BS43" s="244"/>
      <c r="BT43" s="244"/>
      <c r="BU43" s="244"/>
      <c r="BV43" s="244"/>
      <c r="BW43" s="245"/>
      <c r="BX43" s="243"/>
      <c r="BY43" s="244"/>
      <c r="BZ43" s="244"/>
      <c r="CA43" s="244"/>
      <c r="CB43" s="244"/>
      <c r="CC43" s="244"/>
      <c r="CD43" s="244"/>
      <c r="CE43" s="245"/>
      <c r="CF43" s="243"/>
      <c r="CG43" s="244"/>
      <c r="CH43" s="244"/>
      <c r="CI43" s="244"/>
      <c r="CJ43" s="244"/>
      <c r="CK43" s="244"/>
      <c r="CL43" s="244"/>
      <c r="CM43" s="302"/>
    </row>
    <row r="44" spans="1:91" s="9" customFormat="1" ht="15" customHeight="1">
      <c r="A44" s="304" t="s">
        <v>245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235" t="s">
        <v>256</v>
      </c>
      <c r="S44" s="236"/>
      <c r="T44" s="236"/>
      <c r="U44" s="237"/>
      <c r="V44" s="305" t="s">
        <v>262</v>
      </c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243">
        <f aca="true" t="shared" si="0" ref="AI44:AI58">AR44+AZ44+BH44+BP44+BX44+CF44</f>
        <v>0</v>
      </c>
      <c r="AJ44" s="244"/>
      <c r="AK44" s="244"/>
      <c r="AL44" s="244"/>
      <c r="AM44" s="244"/>
      <c r="AN44" s="244"/>
      <c r="AO44" s="244"/>
      <c r="AP44" s="244"/>
      <c r="AQ44" s="245"/>
      <c r="AR44" s="306">
        <f>'Таб.2 м.б 2021'!AR44:AY44</f>
        <v>0</v>
      </c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</row>
    <row r="45" spans="1:91" s="9" customFormat="1" ht="15" customHeight="1">
      <c r="A45" s="304" t="s">
        <v>245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235" t="s">
        <v>260</v>
      </c>
      <c r="S45" s="236"/>
      <c r="T45" s="236"/>
      <c r="U45" s="237"/>
      <c r="V45" s="305" t="s">
        <v>262</v>
      </c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243">
        <f>AR45+AZ45+BH45+BP45+BX45+CF45</f>
        <v>39004</v>
      </c>
      <c r="AJ45" s="244"/>
      <c r="AK45" s="244"/>
      <c r="AL45" s="244"/>
      <c r="AM45" s="244"/>
      <c r="AN45" s="244"/>
      <c r="AO45" s="244"/>
      <c r="AP45" s="244"/>
      <c r="AQ45" s="245"/>
      <c r="AR45" s="306">
        <f>'Таб.2 м.б 2021'!AR45:AY45</f>
        <v>39004</v>
      </c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</row>
    <row r="46" spans="1:91" s="9" customFormat="1" ht="12.75">
      <c r="A46" s="313" t="s">
        <v>246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235" t="s">
        <v>260</v>
      </c>
      <c r="S46" s="236"/>
      <c r="T46" s="236"/>
      <c r="U46" s="237"/>
      <c r="V46" s="305" t="s">
        <v>263</v>
      </c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243">
        <f>AR46+AZ46+BH46+BP46+BX46+CF46</f>
        <v>864706.28</v>
      </c>
      <c r="AJ46" s="244"/>
      <c r="AK46" s="244"/>
      <c r="AL46" s="244"/>
      <c r="AM46" s="244"/>
      <c r="AN46" s="244"/>
      <c r="AO46" s="244"/>
      <c r="AP46" s="244"/>
      <c r="AQ46" s="245"/>
      <c r="AR46" s="306">
        <f>'Таб.2 м.б 2021'!AR46:AY46</f>
        <v>864706.28</v>
      </c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</row>
    <row r="47" spans="1:91" s="9" customFormat="1" ht="22.5" customHeight="1">
      <c r="A47" s="304" t="s">
        <v>324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235" t="s">
        <v>260</v>
      </c>
      <c r="S47" s="236"/>
      <c r="T47" s="236"/>
      <c r="U47" s="237"/>
      <c r="V47" s="305" t="s">
        <v>325</v>
      </c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243">
        <f t="shared" si="0"/>
        <v>0</v>
      </c>
      <c r="AJ47" s="244"/>
      <c r="AK47" s="244"/>
      <c r="AL47" s="244"/>
      <c r="AM47" s="244"/>
      <c r="AN47" s="244"/>
      <c r="AO47" s="244"/>
      <c r="AP47" s="244"/>
      <c r="AQ47" s="245"/>
      <c r="AR47" s="306">
        <f>'Таб.2 м.б 2021'!AR47:AY47</f>
        <v>0</v>
      </c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</row>
    <row r="48" spans="1:91" s="9" customFormat="1" ht="25.5" customHeight="1">
      <c r="A48" s="304" t="s">
        <v>247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235" t="s">
        <v>273</v>
      </c>
      <c r="S48" s="236"/>
      <c r="T48" s="236"/>
      <c r="U48" s="237"/>
      <c r="V48" s="305" t="s">
        <v>264</v>
      </c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243">
        <f>AR48+AZ48+BH48+BP48+BX48+CF48</f>
        <v>0</v>
      </c>
      <c r="AJ48" s="244"/>
      <c r="AK48" s="244"/>
      <c r="AL48" s="244"/>
      <c r="AM48" s="244"/>
      <c r="AN48" s="244"/>
      <c r="AO48" s="244"/>
      <c r="AP48" s="244"/>
      <c r="AQ48" s="245"/>
      <c r="AR48" s="306">
        <f>'Таб.2 м.б 2021'!AR48:AY48</f>
        <v>0</v>
      </c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</row>
    <row r="49" spans="1:91" s="9" customFormat="1" ht="25.5" customHeight="1">
      <c r="A49" s="304" t="s">
        <v>247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235" t="s">
        <v>260</v>
      </c>
      <c r="S49" s="236"/>
      <c r="T49" s="236"/>
      <c r="U49" s="237"/>
      <c r="V49" s="305" t="s">
        <v>264</v>
      </c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243">
        <f t="shared" si="0"/>
        <v>89772.04</v>
      </c>
      <c r="AJ49" s="244"/>
      <c r="AK49" s="244"/>
      <c r="AL49" s="244"/>
      <c r="AM49" s="244"/>
      <c r="AN49" s="244"/>
      <c r="AO49" s="244"/>
      <c r="AP49" s="244"/>
      <c r="AQ49" s="245"/>
      <c r="AR49" s="306">
        <f>'Таб.2 м.б 2021'!AR49:AY49+'Таб.2 к.б  2021'!AR48:AY48</f>
        <v>89772.04</v>
      </c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</row>
    <row r="50" spans="1:91" s="9" customFormat="1" ht="15" customHeight="1">
      <c r="A50" s="304" t="s">
        <v>248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235" t="s">
        <v>273</v>
      </c>
      <c r="S50" s="236"/>
      <c r="T50" s="236"/>
      <c r="U50" s="237"/>
      <c r="V50" s="305" t="s">
        <v>265</v>
      </c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243">
        <f t="shared" si="0"/>
        <v>0</v>
      </c>
      <c r="AJ50" s="244"/>
      <c r="AK50" s="244"/>
      <c r="AL50" s="244"/>
      <c r="AM50" s="244"/>
      <c r="AN50" s="244"/>
      <c r="AO50" s="244"/>
      <c r="AP50" s="244"/>
      <c r="AQ50" s="245"/>
      <c r="AR50" s="306">
        <f>'Таб.2 м.б 2021'!AR50:AY50+'Таб.2 к.б  2021'!AR50:AY50</f>
        <v>0</v>
      </c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</row>
    <row r="51" spans="1:91" s="9" customFormat="1" ht="15" customHeight="1">
      <c r="A51" s="304" t="s">
        <v>248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235" t="s">
        <v>260</v>
      </c>
      <c r="S51" s="236"/>
      <c r="T51" s="236"/>
      <c r="U51" s="237"/>
      <c r="V51" s="305" t="s">
        <v>265</v>
      </c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243">
        <f t="shared" si="0"/>
        <v>1063517.11</v>
      </c>
      <c r="AJ51" s="244"/>
      <c r="AK51" s="244"/>
      <c r="AL51" s="244"/>
      <c r="AM51" s="244"/>
      <c r="AN51" s="244"/>
      <c r="AO51" s="244"/>
      <c r="AP51" s="244"/>
      <c r="AQ51" s="245"/>
      <c r="AR51" s="306">
        <f>'Таб.2 м.б 2021'!AR51:AY51+'Таб.2 к.б  2021'!AR51:AY51</f>
        <v>1063517.11</v>
      </c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</row>
    <row r="52" spans="1:91" s="9" customFormat="1" ht="15" customHeight="1">
      <c r="A52" s="314" t="s">
        <v>326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235" t="s">
        <v>260</v>
      </c>
      <c r="S52" s="236"/>
      <c r="T52" s="236"/>
      <c r="U52" s="237"/>
      <c r="V52" s="305" t="s">
        <v>327</v>
      </c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243">
        <f t="shared" si="0"/>
        <v>0</v>
      </c>
      <c r="AJ52" s="244"/>
      <c r="AK52" s="244"/>
      <c r="AL52" s="244"/>
      <c r="AM52" s="244"/>
      <c r="AN52" s="244"/>
      <c r="AO52" s="244"/>
      <c r="AP52" s="244"/>
      <c r="AQ52" s="245"/>
      <c r="AR52" s="306">
        <f>'Таб.2 м.б 2021'!AR52:AY52+'Таб.2 к.б  2021'!AR52:AY52</f>
        <v>0</v>
      </c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</row>
    <row r="53" spans="1:91" s="9" customFormat="1" ht="28.5" customHeight="1">
      <c r="A53" s="314" t="s">
        <v>328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235" t="s">
        <v>273</v>
      </c>
      <c r="S53" s="236"/>
      <c r="T53" s="236"/>
      <c r="U53" s="237"/>
      <c r="V53" s="305" t="s">
        <v>320</v>
      </c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243">
        <f t="shared" si="0"/>
        <v>0</v>
      </c>
      <c r="AJ53" s="244"/>
      <c r="AK53" s="244"/>
      <c r="AL53" s="244"/>
      <c r="AM53" s="244"/>
      <c r="AN53" s="244"/>
      <c r="AO53" s="244"/>
      <c r="AP53" s="244"/>
      <c r="AQ53" s="245"/>
      <c r="AR53" s="306">
        <f>'Таб.2 м.б 2021'!AR53:AY53+'Таб.2 к.б  2021'!AR53:AY53</f>
        <v>0</v>
      </c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</row>
    <row r="54" spans="1:91" s="9" customFormat="1" ht="29.25" customHeight="1">
      <c r="A54" s="314" t="s">
        <v>328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235" t="s">
        <v>260</v>
      </c>
      <c r="S54" s="236"/>
      <c r="T54" s="236"/>
      <c r="U54" s="237"/>
      <c r="V54" s="305" t="s">
        <v>320</v>
      </c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243">
        <f t="shared" si="0"/>
        <v>35567.4</v>
      </c>
      <c r="AJ54" s="244"/>
      <c r="AK54" s="244"/>
      <c r="AL54" s="244"/>
      <c r="AM54" s="244"/>
      <c r="AN54" s="244"/>
      <c r="AO54" s="244"/>
      <c r="AP54" s="244"/>
      <c r="AQ54" s="245"/>
      <c r="AR54" s="306">
        <f>'Таб.2 м.б 2021'!AR54:AY54+'Таб.2 к.б  2021'!AR54:AY54</f>
        <v>35567.4</v>
      </c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</row>
    <row r="55" spans="1:91" s="9" customFormat="1" ht="27.75" customHeight="1">
      <c r="A55" s="314" t="s">
        <v>329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5"/>
      <c r="S55" s="315"/>
      <c r="T55" s="315"/>
      <c r="U55" s="315"/>
      <c r="V55" s="315" t="s">
        <v>330</v>
      </c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08">
        <f>AR55+AZ55+BH55+BP55+BX55+CF55</f>
        <v>113796.83</v>
      </c>
      <c r="AJ55" s="308"/>
      <c r="AK55" s="308"/>
      <c r="AL55" s="308"/>
      <c r="AM55" s="308"/>
      <c r="AN55" s="308"/>
      <c r="AO55" s="308"/>
      <c r="AP55" s="308"/>
      <c r="AQ55" s="308"/>
      <c r="AR55" s="308">
        <f>AR56+AR58+AR57</f>
        <v>112896.83</v>
      </c>
      <c r="AS55" s="308"/>
      <c r="AT55" s="308"/>
      <c r="AU55" s="308"/>
      <c r="AV55" s="308"/>
      <c r="AW55" s="308"/>
      <c r="AX55" s="308"/>
      <c r="AY55" s="308"/>
      <c r="AZ55" s="308">
        <f>AZ57</f>
        <v>900</v>
      </c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</row>
    <row r="56" spans="1:91" s="78" customFormat="1" ht="39" customHeight="1">
      <c r="A56" s="314" t="s">
        <v>331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6" t="s">
        <v>255</v>
      </c>
      <c r="S56" s="316"/>
      <c r="T56" s="316"/>
      <c r="U56" s="316"/>
      <c r="V56" s="316" t="s">
        <v>321</v>
      </c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7">
        <f>AR56+AZ56+BH56+BP56+BX56+CF56</f>
        <v>112896.83</v>
      </c>
      <c r="AJ56" s="317"/>
      <c r="AK56" s="317"/>
      <c r="AL56" s="317"/>
      <c r="AM56" s="317"/>
      <c r="AN56" s="317"/>
      <c r="AO56" s="317"/>
      <c r="AP56" s="317"/>
      <c r="AQ56" s="317"/>
      <c r="AR56" s="317">
        <f>'Таб.2 м.б 2021'!AR56:AY56+'Таб.2 к.б  2021'!AR56:AY56</f>
        <v>112896.83</v>
      </c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</row>
    <row r="57" spans="1:91" s="78" customFormat="1" ht="33" customHeight="1">
      <c r="A57" s="314" t="s">
        <v>331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6" t="s">
        <v>256</v>
      </c>
      <c r="S57" s="316"/>
      <c r="T57" s="316"/>
      <c r="U57" s="316"/>
      <c r="V57" s="316" t="s">
        <v>321</v>
      </c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7">
        <f t="shared" si="0"/>
        <v>900</v>
      </c>
      <c r="AJ57" s="317"/>
      <c r="AK57" s="317"/>
      <c r="AL57" s="317"/>
      <c r="AM57" s="317"/>
      <c r="AN57" s="317"/>
      <c r="AO57" s="317"/>
      <c r="AP57" s="317"/>
      <c r="AQ57" s="317"/>
      <c r="AR57" s="317">
        <f>'Таб.2 м.б 2020'!AR57:AY57+'Таб.2 к.б  2020'!AR57:AY57</f>
        <v>0</v>
      </c>
      <c r="AS57" s="317"/>
      <c r="AT57" s="317"/>
      <c r="AU57" s="317"/>
      <c r="AV57" s="317"/>
      <c r="AW57" s="317"/>
      <c r="AX57" s="317"/>
      <c r="AY57" s="317"/>
      <c r="AZ57" s="317">
        <f>'Таб.2 м.б 2021'!AZ57:BG57</f>
        <v>900</v>
      </c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</row>
    <row r="58" spans="1:91" s="78" customFormat="1" ht="41.25" customHeight="1">
      <c r="A58" s="314" t="s">
        <v>331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6" t="s">
        <v>272</v>
      </c>
      <c r="S58" s="316"/>
      <c r="T58" s="316"/>
      <c r="U58" s="316"/>
      <c r="V58" s="316" t="s">
        <v>321</v>
      </c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7">
        <f t="shared" si="0"/>
        <v>0</v>
      </c>
      <c r="AJ58" s="317"/>
      <c r="AK58" s="317"/>
      <c r="AL58" s="317"/>
      <c r="AM58" s="317"/>
      <c r="AN58" s="317"/>
      <c r="AO58" s="317"/>
      <c r="AP58" s="317"/>
      <c r="AQ58" s="317"/>
      <c r="AR58" s="317">
        <f>'Таб.2 м.б 2021'!AR58:AY58+'Таб.2 к.б  2021'!AR58:AY58</f>
        <v>0</v>
      </c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</row>
    <row r="59" spans="1:91" s="9" customFormat="1" ht="15.75" customHeight="1">
      <c r="A59" s="318" t="s">
        <v>267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5"/>
      <c r="S59" s="315"/>
      <c r="T59" s="315"/>
      <c r="U59" s="315"/>
      <c r="V59" s="315" t="s">
        <v>266</v>
      </c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08">
        <f>AI61+AI62+AI63+AI65+AI64</f>
        <v>38876.75</v>
      </c>
      <c r="AJ59" s="308"/>
      <c r="AK59" s="308"/>
      <c r="AL59" s="308"/>
      <c r="AM59" s="308"/>
      <c r="AN59" s="308"/>
      <c r="AO59" s="308"/>
      <c r="AP59" s="308"/>
      <c r="AQ59" s="308"/>
      <c r="AR59" s="308">
        <f>AR61+AR62+AR63+AR65+AR67+AR64</f>
        <v>38876.75</v>
      </c>
      <c r="AS59" s="308"/>
      <c r="AT59" s="308"/>
      <c r="AU59" s="308"/>
      <c r="AV59" s="308"/>
      <c r="AW59" s="308"/>
      <c r="AX59" s="308"/>
      <c r="AY59" s="308"/>
      <c r="AZ59" s="308">
        <f>AZ61+AZ62+AZ63+AZ65+AZ67+AZ66+AZ68</f>
        <v>0</v>
      </c>
      <c r="BA59" s="308"/>
      <c r="BB59" s="308"/>
      <c r="BC59" s="308"/>
      <c r="BD59" s="308"/>
      <c r="BE59" s="308"/>
      <c r="BF59" s="308"/>
      <c r="BG59" s="308"/>
      <c r="BH59" s="308">
        <f>BH61+BH62+BH63+BH65+BH67</f>
        <v>0</v>
      </c>
      <c r="BI59" s="308"/>
      <c r="BJ59" s="308"/>
      <c r="BK59" s="308"/>
      <c r="BL59" s="308"/>
      <c r="BM59" s="308"/>
      <c r="BN59" s="308"/>
      <c r="BO59" s="308"/>
      <c r="BP59" s="308">
        <f>BP61+BP62+BP63+BP65+BP67</f>
        <v>0</v>
      </c>
      <c r="BQ59" s="308"/>
      <c r="BR59" s="308"/>
      <c r="BS59" s="308"/>
      <c r="BT59" s="308"/>
      <c r="BU59" s="308"/>
      <c r="BV59" s="308"/>
      <c r="BW59" s="308"/>
      <c r="BX59" s="308">
        <f>BX61+BX62+BX63+BX65+BX67</f>
        <v>0</v>
      </c>
      <c r="BY59" s="308"/>
      <c r="BZ59" s="308"/>
      <c r="CA59" s="308"/>
      <c r="CB59" s="308"/>
      <c r="CC59" s="308"/>
      <c r="CD59" s="308"/>
      <c r="CE59" s="308"/>
      <c r="CF59" s="308">
        <f>CF61+CF62+CF63+CF65+CF67</f>
        <v>0</v>
      </c>
      <c r="CG59" s="308"/>
      <c r="CH59" s="308"/>
      <c r="CI59" s="308"/>
      <c r="CJ59" s="308"/>
      <c r="CK59" s="308"/>
      <c r="CL59" s="308"/>
      <c r="CM59" s="308"/>
    </row>
    <row r="60" spans="1:91" s="78" customFormat="1" ht="15.75" customHeight="1">
      <c r="A60" s="319" t="s">
        <v>65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</row>
    <row r="61" spans="1:91" s="78" customFormat="1" ht="15.75" customHeight="1">
      <c r="A61" s="320" t="s">
        <v>332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16" t="s">
        <v>271</v>
      </c>
      <c r="S61" s="316"/>
      <c r="T61" s="316"/>
      <c r="U61" s="316"/>
      <c r="V61" s="316" t="s">
        <v>315</v>
      </c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7">
        <f>AR61+AZ61+BH61+BP61+BX61+CF61</f>
        <v>0</v>
      </c>
      <c r="AJ61" s="317"/>
      <c r="AK61" s="317"/>
      <c r="AL61" s="317"/>
      <c r="AM61" s="317"/>
      <c r="AN61" s="317"/>
      <c r="AO61" s="317"/>
      <c r="AP61" s="317"/>
      <c r="AQ61" s="317"/>
      <c r="AR61" s="317">
        <f>'Таб.2 м.б 2021'!AR61:AY61+'Таб.2 к.б  2021'!AR61:AY61</f>
        <v>0</v>
      </c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</row>
    <row r="62" spans="1:91" s="78" customFormat="1" ht="15.75" customHeight="1">
      <c r="A62" s="320" t="s">
        <v>332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16" t="s">
        <v>268</v>
      </c>
      <c r="S62" s="316"/>
      <c r="T62" s="316"/>
      <c r="U62" s="316"/>
      <c r="V62" s="316" t="s">
        <v>315</v>
      </c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7">
        <f>AR62+AZ62+BH62+BP62+BX62+CF62</f>
        <v>38876.75</v>
      </c>
      <c r="AJ62" s="317"/>
      <c r="AK62" s="317"/>
      <c r="AL62" s="317"/>
      <c r="AM62" s="317"/>
      <c r="AN62" s="317"/>
      <c r="AO62" s="317"/>
      <c r="AP62" s="317"/>
      <c r="AQ62" s="317"/>
      <c r="AR62" s="317">
        <f>'Таб.2 м.б 2021'!AR62:AY62+'Таб.2 к.б  2021'!AR62:AY62</f>
        <v>38876.75</v>
      </c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</row>
    <row r="63" spans="1:91" s="78" customFormat="1" ht="15.75" customHeight="1">
      <c r="A63" s="320" t="s">
        <v>332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16" t="s">
        <v>269</v>
      </c>
      <c r="S63" s="316"/>
      <c r="T63" s="316"/>
      <c r="U63" s="316"/>
      <c r="V63" s="316" t="s">
        <v>315</v>
      </c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7">
        <f>AR63+AZ63+BH63+BP63+BX63+CF63</f>
        <v>0</v>
      </c>
      <c r="AJ63" s="317"/>
      <c r="AK63" s="317"/>
      <c r="AL63" s="317"/>
      <c r="AM63" s="317"/>
      <c r="AN63" s="317"/>
      <c r="AO63" s="317"/>
      <c r="AP63" s="317"/>
      <c r="AQ63" s="317"/>
      <c r="AR63" s="317">
        <f>'Таб.2 м.б 2020'!AR63:AY63+'Таб.2 к.б  2020'!AR63:AY63</f>
        <v>0</v>
      </c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</row>
    <row r="64" spans="1:91" s="78" customFormat="1" ht="15.75" customHeight="1">
      <c r="A64" s="320" t="s">
        <v>332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16" t="s">
        <v>270</v>
      </c>
      <c r="S64" s="316"/>
      <c r="T64" s="316"/>
      <c r="U64" s="316"/>
      <c r="V64" s="316" t="s">
        <v>315</v>
      </c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7">
        <f>AR64+AZ64+BH64+BP64+BX64+CF64</f>
        <v>0</v>
      </c>
      <c r="AJ64" s="317"/>
      <c r="AK64" s="317"/>
      <c r="AL64" s="317"/>
      <c r="AM64" s="317"/>
      <c r="AN64" s="317"/>
      <c r="AO64" s="317"/>
      <c r="AP64" s="317"/>
      <c r="AQ64" s="317"/>
      <c r="AR64" s="317">
        <f>'Таб.2 м.б 2020'!AR64:AY64+'Таб.2 к.б  2020'!AR64:AY64</f>
        <v>0</v>
      </c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</row>
    <row r="65" spans="1:91" s="78" customFormat="1" ht="15.75" customHeight="1" hidden="1">
      <c r="A65" s="320" t="s">
        <v>249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16" t="s">
        <v>269</v>
      </c>
      <c r="S65" s="316"/>
      <c r="T65" s="316"/>
      <c r="U65" s="316"/>
      <c r="V65" s="316" t="s">
        <v>266</v>
      </c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</row>
    <row r="66" spans="1:91" s="78" customFormat="1" ht="15.75" customHeight="1" hidden="1">
      <c r="A66" s="320" t="s">
        <v>249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16" t="s">
        <v>270</v>
      </c>
      <c r="S66" s="316"/>
      <c r="T66" s="316"/>
      <c r="U66" s="316"/>
      <c r="V66" s="316" t="s">
        <v>266</v>
      </c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</row>
    <row r="67" spans="1:91" s="78" customFormat="1" ht="15.75" customHeight="1" hidden="1">
      <c r="A67" s="320" t="s">
        <v>249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16" t="s">
        <v>270</v>
      </c>
      <c r="S67" s="316"/>
      <c r="T67" s="316"/>
      <c r="U67" s="316"/>
      <c r="V67" s="316" t="s">
        <v>315</v>
      </c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</row>
    <row r="68" spans="1:91" s="78" customFormat="1" ht="15.75" customHeight="1" hidden="1">
      <c r="A68" s="320" t="s">
        <v>249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16" t="s">
        <v>270</v>
      </c>
      <c r="S68" s="316"/>
      <c r="T68" s="316"/>
      <c r="U68" s="316"/>
      <c r="V68" s="316" t="s">
        <v>316</v>
      </c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</row>
    <row r="69" spans="1:91" s="9" customFormat="1" ht="34.5" customHeight="1">
      <c r="A69" s="321" t="s">
        <v>250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08">
        <f>AI71+AI81+AI72+AI73+AI74+AI75+AI76+AI77+AI78+AI79+AI80+AI82</f>
        <v>2424005.2600000002</v>
      </c>
      <c r="AJ69" s="308"/>
      <c r="AK69" s="308"/>
      <c r="AL69" s="308"/>
      <c r="AM69" s="308"/>
      <c r="AN69" s="308"/>
      <c r="AO69" s="308"/>
      <c r="AP69" s="308"/>
      <c r="AQ69" s="308"/>
      <c r="AR69" s="308">
        <f>AR71+AR81+AR72+AR73+AR74+AR75+AR76+AR77+AR78+AR79+AR80</f>
        <v>775010.26</v>
      </c>
      <c r="AS69" s="308"/>
      <c r="AT69" s="308"/>
      <c r="AU69" s="308"/>
      <c r="AV69" s="308"/>
      <c r="AW69" s="308"/>
      <c r="AX69" s="308"/>
      <c r="AY69" s="308"/>
      <c r="AZ69" s="308">
        <f>AZ71+AZ81</f>
        <v>0</v>
      </c>
      <c r="BA69" s="308"/>
      <c r="BB69" s="308"/>
      <c r="BC69" s="308"/>
      <c r="BD69" s="308"/>
      <c r="BE69" s="308"/>
      <c r="BF69" s="308"/>
      <c r="BG69" s="308"/>
      <c r="BH69" s="308">
        <f>BH71+BH81</f>
        <v>0</v>
      </c>
      <c r="BI69" s="308"/>
      <c r="BJ69" s="308"/>
      <c r="BK69" s="308"/>
      <c r="BL69" s="308"/>
      <c r="BM69" s="308"/>
      <c r="BN69" s="308"/>
      <c r="BO69" s="308"/>
      <c r="BP69" s="308">
        <f>BP71+BP81</f>
        <v>0</v>
      </c>
      <c r="BQ69" s="308"/>
      <c r="BR69" s="308"/>
      <c r="BS69" s="308"/>
      <c r="BT69" s="308"/>
      <c r="BU69" s="308"/>
      <c r="BV69" s="308"/>
      <c r="BW69" s="308"/>
      <c r="BX69" s="308">
        <f>BX74+BX78</f>
        <v>1648995</v>
      </c>
      <c r="BY69" s="308"/>
      <c r="BZ69" s="308"/>
      <c r="CA69" s="308"/>
      <c r="CB69" s="308"/>
      <c r="CC69" s="308"/>
      <c r="CD69" s="308"/>
      <c r="CE69" s="308"/>
      <c r="CF69" s="308">
        <f>CF71+CF81</f>
        <v>0</v>
      </c>
      <c r="CG69" s="308"/>
      <c r="CH69" s="308"/>
      <c r="CI69" s="308"/>
      <c r="CJ69" s="308"/>
      <c r="CK69" s="308"/>
      <c r="CL69" s="308"/>
      <c r="CM69" s="308"/>
    </row>
    <row r="70" spans="1:91" s="9" customFormat="1" ht="12.75">
      <c r="A70" s="322" t="s">
        <v>65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238"/>
      <c r="S70" s="239"/>
      <c r="T70" s="239"/>
      <c r="U70" s="240"/>
      <c r="V70" s="242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40"/>
      <c r="AI70" s="246"/>
      <c r="AJ70" s="247"/>
      <c r="AK70" s="247"/>
      <c r="AL70" s="247"/>
      <c r="AM70" s="247"/>
      <c r="AN70" s="247"/>
      <c r="AO70" s="247"/>
      <c r="AP70" s="247"/>
      <c r="AQ70" s="248"/>
      <c r="AR70" s="246"/>
      <c r="AS70" s="247"/>
      <c r="AT70" s="247"/>
      <c r="AU70" s="247"/>
      <c r="AV70" s="247"/>
      <c r="AW70" s="247"/>
      <c r="AX70" s="247"/>
      <c r="AY70" s="248"/>
      <c r="AZ70" s="246"/>
      <c r="BA70" s="247"/>
      <c r="BB70" s="247"/>
      <c r="BC70" s="247"/>
      <c r="BD70" s="247"/>
      <c r="BE70" s="247"/>
      <c r="BF70" s="247"/>
      <c r="BG70" s="248"/>
      <c r="BH70" s="246"/>
      <c r="BI70" s="247"/>
      <c r="BJ70" s="247"/>
      <c r="BK70" s="247"/>
      <c r="BL70" s="247"/>
      <c r="BM70" s="247"/>
      <c r="BN70" s="247"/>
      <c r="BO70" s="248"/>
      <c r="BP70" s="246"/>
      <c r="BQ70" s="247"/>
      <c r="BR70" s="247"/>
      <c r="BS70" s="247"/>
      <c r="BT70" s="247"/>
      <c r="BU70" s="247"/>
      <c r="BV70" s="247"/>
      <c r="BW70" s="248"/>
      <c r="BX70" s="246"/>
      <c r="BY70" s="247"/>
      <c r="BZ70" s="247"/>
      <c r="CA70" s="247"/>
      <c r="CB70" s="247"/>
      <c r="CC70" s="247"/>
      <c r="CD70" s="247"/>
      <c r="CE70" s="248"/>
      <c r="CF70" s="246"/>
      <c r="CG70" s="247"/>
      <c r="CH70" s="247"/>
      <c r="CI70" s="247"/>
      <c r="CJ70" s="247"/>
      <c r="CK70" s="247"/>
      <c r="CL70" s="247"/>
      <c r="CM70" s="323"/>
    </row>
    <row r="71" spans="1:91" s="9" customFormat="1" ht="27" customHeight="1">
      <c r="A71" s="324" t="s">
        <v>251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238" t="s">
        <v>260</v>
      </c>
      <c r="S71" s="239"/>
      <c r="T71" s="239"/>
      <c r="U71" s="240"/>
      <c r="V71" s="242" t="s">
        <v>95</v>
      </c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40"/>
      <c r="AI71" s="246">
        <f aca="true" t="shared" si="1" ref="AI71:AI82">AR71+AZ71+BH71+BP71+BX71+CF71</f>
        <v>0</v>
      </c>
      <c r="AJ71" s="247"/>
      <c r="AK71" s="247"/>
      <c r="AL71" s="247"/>
      <c r="AM71" s="247"/>
      <c r="AN71" s="247"/>
      <c r="AO71" s="247"/>
      <c r="AP71" s="247"/>
      <c r="AQ71" s="248"/>
      <c r="AR71" s="246">
        <f>'Таб.2 м.б 2020'!AR71:AY71+'Таб.2 к.б  2020'!AR71:AY71</f>
        <v>0</v>
      </c>
      <c r="AS71" s="247"/>
      <c r="AT71" s="247"/>
      <c r="AU71" s="247"/>
      <c r="AV71" s="247"/>
      <c r="AW71" s="247"/>
      <c r="AX71" s="247"/>
      <c r="AY71" s="248"/>
      <c r="AZ71" s="246"/>
      <c r="BA71" s="247"/>
      <c r="BB71" s="247"/>
      <c r="BC71" s="247"/>
      <c r="BD71" s="247"/>
      <c r="BE71" s="247"/>
      <c r="BF71" s="247"/>
      <c r="BG71" s="248"/>
      <c r="BH71" s="246"/>
      <c r="BI71" s="247"/>
      <c r="BJ71" s="247"/>
      <c r="BK71" s="247"/>
      <c r="BL71" s="247"/>
      <c r="BM71" s="247"/>
      <c r="BN71" s="247"/>
      <c r="BO71" s="248"/>
      <c r="BP71" s="246"/>
      <c r="BQ71" s="247"/>
      <c r="BR71" s="247"/>
      <c r="BS71" s="247"/>
      <c r="BT71" s="247"/>
      <c r="BU71" s="247"/>
      <c r="BV71" s="247"/>
      <c r="BW71" s="248"/>
      <c r="BX71" s="246"/>
      <c r="BY71" s="247"/>
      <c r="BZ71" s="247"/>
      <c r="CA71" s="247"/>
      <c r="CB71" s="247"/>
      <c r="CC71" s="247"/>
      <c r="CD71" s="247"/>
      <c r="CE71" s="248"/>
      <c r="CF71" s="246"/>
      <c r="CG71" s="247"/>
      <c r="CH71" s="247"/>
      <c r="CI71" s="247"/>
      <c r="CJ71" s="247"/>
      <c r="CK71" s="247"/>
      <c r="CL71" s="247"/>
      <c r="CM71" s="323"/>
    </row>
    <row r="72" spans="1:91" s="9" customFormat="1" ht="27" customHeight="1">
      <c r="A72" s="324" t="s">
        <v>252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238" t="s">
        <v>260</v>
      </c>
      <c r="S72" s="239"/>
      <c r="T72" s="239"/>
      <c r="U72" s="240"/>
      <c r="V72" s="242" t="s">
        <v>274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40"/>
      <c r="AI72" s="246">
        <f t="shared" si="1"/>
        <v>0</v>
      </c>
      <c r="AJ72" s="247"/>
      <c r="AK72" s="247"/>
      <c r="AL72" s="247"/>
      <c r="AM72" s="247"/>
      <c r="AN72" s="247"/>
      <c r="AO72" s="247"/>
      <c r="AP72" s="247"/>
      <c r="AQ72" s="248"/>
      <c r="AR72" s="246">
        <f>'Таб.2 м.б 2020'!AR72:AY72+'Таб.2 к.б  2020'!AR72:AY72</f>
        <v>0</v>
      </c>
      <c r="AS72" s="247"/>
      <c r="AT72" s="247"/>
      <c r="AU72" s="247"/>
      <c r="AV72" s="247"/>
      <c r="AW72" s="247"/>
      <c r="AX72" s="247"/>
      <c r="AY72" s="248"/>
      <c r="AZ72" s="246"/>
      <c r="BA72" s="247"/>
      <c r="BB72" s="247"/>
      <c r="BC72" s="247"/>
      <c r="BD72" s="247"/>
      <c r="BE72" s="247"/>
      <c r="BF72" s="247"/>
      <c r="BG72" s="248"/>
      <c r="BH72" s="246"/>
      <c r="BI72" s="247"/>
      <c r="BJ72" s="247"/>
      <c r="BK72" s="247"/>
      <c r="BL72" s="247"/>
      <c r="BM72" s="247"/>
      <c r="BN72" s="247"/>
      <c r="BO72" s="248"/>
      <c r="BP72" s="246"/>
      <c r="BQ72" s="247"/>
      <c r="BR72" s="247"/>
      <c r="BS72" s="247"/>
      <c r="BT72" s="247"/>
      <c r="BU72" s="247"/>
      <c r="BV72" s="247"/>
      <c r="BW72" s="248"/>
      <c r="BX72" s="246"/>
      <c r="BY72" s="247"/>
      <c r="BZ72" s="247"/>
      <c r="CA72" s="247"/>
      <c r="CB72" s="247"/>
      <c r="CC72" s="247"/>
      <c r="CD72" s="247"/>
      <c r="CE72" s="248"/>
      <c r="CF72" s="246"/>
      <c r="CG72" s="247"/>
      <c r="CH72" s="247"/>
      <c r="CI72" s="247"/>
      <c r="CJ72" s="247"/>
      <c r="CK72" s="247"/>
      <c r="CL72" s="247"/>
      <c r="CM72" s="323"/>
    </row>
    <row r="73" spans="1:91" s="9" customFormat="1" ht="39.75" customHeight="1">
      <c r="A73" s="324" t="s">
        <v>333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238" t="s">
        <v>260</v>
      </c>
      <c r="S73" s="239"/>
      <c r="T73" s="239"/>
      <c r="U73" s="240"/>
      <c r="V73" s="242" t="s">
        <v>334</v>
      </c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40"/>
      <c r="AI73" s="246">
        <f t="shared" si="1"/>
        <v>2147.48</v>
      </c>
      <c r="AJ73" s="247"/>
      <c r="AK73" s="247"/>
      <c r="AL73" s="247"/>
      <c r="AM73" s="247"/>
      <c r="AN73" s="247"/>
      <c r="AO73" s="247"/>
      <c r="AP73" s="247"/>
      <c r="AQ73" s="248"/>
      <c r="AR73" s="246">
        <f>'Таб.2 м.б 2021'!AR73:AY73</f>
        <v>2147.48</v>
      </c>
      <c r="AS73" s="247"/>
      <c r="AT73" s="247"/>
      <c r="AU73" s="247"/>
      <c r="AV73" s="247"/>
      <c r="AW73" s="247"/>
      <c r="AX73" s="247"/>
      <c r="AY73" s="248"/>
      <c r="AZ73" s="246"/>
      <c r="BA73" s="247"/>
      <c r="BB73" s="247"/>
      <c r="BC73" s="247"/>
      <c r="BD73" s="247"/>
      <c r="BE73" s="247"/>
      <c r="BF73" s="247"/>
      <c r="BG73" s="248"/>
      <c r="BH73" s="246"/>
      <c r="BI73" s="247"/>
      <c r="BJ73" s="247"/>
      <c r="BK73" s="247"/>
      <c r="BL73" s="247"/>
      <c r="BM73" s="247"/>
      <c r="BN73" s="247"/>
      <c r="BO73" s="248"/>
      <c r="BP73" s="246"/>
      <c r="BQ73" s="247"/>
      <c r="BR73" s="247"/>
      <c r="BS73" s="247"/>
      <c r="BT73" s="247"/>
      <c r="BU73" s="247"/>
      <c r="BV73" s="247"/>
      <c r="BW73" s="248"/>
      <c r="BX73" s="246"/>
      <c r="BY73" s="247"/>
      <c r="BZ73" s="247"/>
      <c r="CA73" s="247"/>
      <c r="CB73" s="247"/>
      <c r="CC73" s="247"/>
      <c r="CD73" s="247"/>
      <c r="CE73" s="248"/>
      <c r="CF73" s="246"/>
      <c r="CG73" s="247"/>
      <c r="CH73" s="247"/>
      <c r="CI73" s="247"/>
      <c r="CJ73" s="247"/>
      <c r="CK73" s="247"/>
      <c r="CL73" s="247"/>
      <c r="CM73" s="323"/>
    </row>
    <row r="74" spans="1:91" s="9" customFormat="1" ht="27" customHeight="1">
      <c r="A74" s="324" t="s">
        <v>335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238" t="s">
        <v>260</v>
      </c>
      <c r="S74" s="239"/>
      <c r="T74" s="239"/>
      <c r="U74" s="240"/>
      <c r="V74" s="242" t="s">
        <v>336</v>
      </c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40"/>
      <c r="AI74" s="246">
        <f t="shared" si="1"/>
        <v>2193524.08</v>
      </c>
      <c r="AJ74" s="247"/>
      <c r="AK74" s="247"/>
      <c r="AL74" s="247"/>
      <c r="AM74" s="247"/>
      <c r="AN74" s="247"/>
      <c r="AO74" s="247"/>
      <c r="AP74" s="247"/>
      <c r="AQ74" s="248"/>
      <c r="AR74" s="246">
        <f>'Таб.2 м.б 2021'!AR74:AY74</f>
        <v>572480.08</v>
      </c>
      <c r="AS74" s="247"/>
      <c r="AT74" s="247"/>
      <c r="AU74" s="247"/>
      <c r="AV74" s="247"/>
      <c r="AW74" s="247"/>
      <c r="AX74" s="247"/>
      <c r="AY74" s="248"/>
      <c r="AZ74" s="246"/>
      <c r="BA74" s="247"/>
      <c r="BB74" s="247"/>
      <c r="BC74" s="247"/>
      <c r="BD74" s="247"/>
      <c r="BE74" s="247"/>
      <c r="BF74" s="247"/>
      <c r="BG74" s="248"/>
      <c r="BH74" s="246"/>
      <c r="BI74" s="247"/>
      <c r="BJ74" s="247"/>
      <c r="BK74" s="247"/>
      <c r="BL74" s="247"/>
      <c r="BM74" s="247"/>
      <c r="BN74" s="247"/>
      <c r="BO74" s="248"/>
      <c r="BP74" s="246"/>
      <c r="BQ74" s="247"/>
      <c r="BR74" s="247"/>
      <c r="BS74" s="247"/>
      <c r="BT74" s="247"/>
      <c r="BU74" s="247"/>
      <c r="BV74" s="247"/>
      <c r="BW74" s="248"/>
      <c r="BX74" s="246">
        <f>'Таб.2 м.б 2021'!BX74:CE74</f>
        <v>1621044</v>
      </c>
      <c r="BY74" s="247"/>
      <c r="BZ74" s="247"/>
      <c r="CA74" s="247"/>
      <c r="CB74" s="247"/>
      <c r="CC74" s="247"/>
      <c r="CD74" s="247"/>
      <c r="CE74" s="248"/>
      <c r="CF74" s="246"/>
      <c r="CG74" s="247"/>
      <c r="CH74" s="247"/>
      <c r="CI74" s="247"/>
      <c r="CJ74" s="247"/>
      <c r="CK74" s="247"/>
      <c r="CL74" s="247"/>
      <c r="CM74" s="323"/>
    </row>
    <row r="75" spans="1:91" s="9" customFormat="1" ht="36.75" customHeight="1">
      <c r="A75" s="324" t="s">
        <v>337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238" t="s">
        <v>260</v>
      </c>
      <c r="S75" s="239"/>
      <c r="T75" s="239"/>
      <c r="U75" s="240"/>
      <c r="V75" s="242" t="s">
        <v>338</v>
      </c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40"/>
      <c r="AI75" s="246">
        <f t="shared" si="1"/>
        <v>0</v>
      </c>
      <c r="AJ75" s="247"/>
      <c r="AK75" s="247"/>
      <c r="AL75" s="247"/>
      <c r="AM75" s="247"/>
      <c r="AN75" s="247"/>
      <c r="AO75" s="247"/>
      <c r="AP75" s="247"/>
      <c r="AQ75" s="248"/>
      <c r="AR75" s="246">
        <f>'Таб.2 м.б 2021'!AR75:AY75</f>
        <v>0</v>
      </c>
      <c r="AS75" s="247"/>
      <c r="AT75" s="247"/>
      <c r="AU75" s="247"/>
      <c r="AV75" s="247"/>
      <c r="AW75" s="247"/>
      <c r="AX75" s="247"/>
      <c r="AY75" s="248"/>
      <c r="AZ75" s="246"/>
      <c r="BA75" s="247"/>
      <c r="BB75" s="247"/>
      <c r="BC75" s="247"/>
      <c r="BD75" s="247"/>
      <c r="BE75" s="247"/>
      <c r="BF75" s="247"/>
      <c r="BG75" s="248"/>
      <c r="BH75" s="246"/>
      <c r="BI75" s="247"/>
      <c r="BJ75" s="247"/>
      <c r="BK75" s="247"/>
      <c r="BL75" s="247"/>
      <c r="BM75" s="247"/>
      <c r="BN75" s="247"/>
      <c r="BO75" s="248"/>
      <c r="BP75" s="246"/>
      <c r="BQ75" s="247"/>
      <c r="BR75" s="247"/>
      <c r="BS75" s="247"/>
      <c r="BT75" s="247"/>
      <c r="BU75" s="247"/>
      <c r="BV75" s="247"/>
      <c r="BW75" s="248"/>
      <c r="BX75" s="246"/>
      <c r="BY75" s="247"/>
      <c r="BZ75" s="247"/>
      <c r="CA75" s="247"/>
      <c r="CB75" s="247"/>
      <c r="CC75" s="247"/>
      <c r="CD75" s="247"/>
      <c r="CE75" s="248"/>
      <c r="CF75" s="246"/>
      <c r="CG75" s="247"/>
      <c r="CH75" s="247"/>
      <c r="CI75" s="247"/>
      <c r="CJ75" s="247"/>
      <c r="CK75" s="247"/>
      <c r="CL75" s="247"/>
      <c r="CM75" s="323"/>
    </row>
    <row r="76" spans="1:91" s="9" customFormat="1" ht="27" customHeight="1">
      <c r="A76" s="324" t="s">
        <v>339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238" t="s">
        <v>260</v>
      </c>
      <c r="S76" s="239"/>
      <c r="T76" s="239"/>
      <c r="U76" s="240"/>
      <c r="V76" s="242" t="s">
        <v>340</v>
      </c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40"/>
      <c r="AI76" s="246">
        <f t="shared" si="1"/>
        <v>0</v>
      </c>
      <c r="AJ76" s="247"/>
      <c r="AK76" s="247"/>
      <c r="AL76" s="247"/>
      <c r="AM76" s="247"/>
      <c r="AN76" s="247"/>
      <c r="AO76" s="247"/>
      <c r="AP76" s="247"/>
      <c r="AQ76" s="248"/>
      <c r="AR76" s="246">
        <f>'Таб.2 м.б 2020'!AR76:AY76+'Таб.2 к.б  2020'!AR76:AY76</f>
        <v>0</v>
      </c>
      <c r="AS76" s="247"/>
      <c r="AT76" s="247"/>
      <c r="AU76" s="247"/>
      <c r="AV76" s="247"/>
      <c r="AW76" s="247"/>
      <c r="AX76" s="247"/>
      <c r="AY76" s="248"/>
      <c r="AZ76" s="246"/>
      <c r="BA76" s="247"/>
      <c r="BB76" s="247"/>
      <c r="BC76" s="247"/>
      <c r="BD76" s="247"/>
      <c r="BE76" s="247"/>
      <c r="BF76" s="247"/>
      <c r="BG76" s="248"/>
      <c r="BH76" s="246"/>
      <c r="BI76" s="247"/>
      <c r="BJ76" s="247"/>
      <c r="BK76" s="247"/>
      <c r="BL76" s="247"/>
      <c r="BM76" s="247"/>
      <c r="BN76" s="247"/>
      <c r="BO76" s="248"/>
      <c r="BP76" s="246"/>
      <c r="BQ76" s="247"/>
      <c r="BR76" s="247"/>
      <c r="BS76" s="247"/>
      <c r="BT76" s="247"/>
      <c r="BU76" s="247"/>
      <c r="BV76" s="247"/>
      <c r="BW76" s="248"/>
      <c r="BX76" s="246"/>
      <c r="BY76" s="247"/>
      <c r="BZ76" s="247"/>
      <c r="CA76" s="247"/>
      <c r="CB76" s="247"/>
      <c r="CC76" s="247"/>
      <c r="CD76" s="247"/>
      <c r="CE76" s="248"/>
      <c r="CF76" s="246"/>
      <c r="CG76" s="247"/>
      <c r="CH76" s="247"/>
      <c r="CI76" s="247"/>
      <c r="CJ76" s="247"/>
      <c r="CK76" s="247"/>
      <c r="CL76" s="247"/>
      <c r="CM76" s="323"/>
    </row>
    <row r="77" spans="1:91" s="9" customFormat="1" ht="27" customHeight="1">
      <c r="A77" s="324" t="s">
        <v>341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238" t="s">
        <v>260</v>
      </c>
      <c r="S77" s="239"/>
      <c r="T77" s="239"/>
      <c r="U77" s="240"/>
      <c r="V77" s="242" t="s">
        <v>342</v>
      </c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40"/>
      <c r="AI77" s="246">
        <f t="shared" si="1"/>
        <v>0</v>
      </c>
      <c r="AJ77" s="247"/>
      <c r="AK77" s="247"/>
      <c r="AL77" s="247"/>
      <c r="AM77" s="247"/>
      <c r="AN77" s="247"/>
      <c r="AO77" s="247"/>
      <c r="AP77" s="247"/>
      <c r="AQ77" s="248"/>
      <c r="AR77" s="246">
        <f>'Таб.2 к.б  2020'!AR77:AY77+'Таб.2 к.б  2020'!AR77:AY77</f>
        <v>0</v>
      </c>
      <c r="AS77" s="247"/>
      <c r="AT77" s="247"/>
      <c r="AU77" s="247"/>
      <c r="AV77" s="247"/>
      <c r="AW77" s="247"/>
      <c r="AX77" s="247"/>
      <c r="AY77" s="248"/>
      <c r="AZ77" s="246"/>
      <c r="BA77" s="247"/>
      <c r="BB77" s="247"/>
      <c r="BC77" s="247"/>
      <c r="BD77" s="247"/>
      <c r="BE77" s="247"/>
      <c r="BF77" s="247"/>
      <c r="BG77" s="248"/>
      <c r="BH77" s="246"/>
      <c r="BI77" s="247"/>
      <c r="BJ77" s="247"/>
      <c r="BK77" s="247"/>
      <c r="BL77" s="247"/>
      <c r="BM77" s="247"/>
      <c r="BN77" s="247"/>
      <c r="BO77" s="248"/>
      <c r="BP77" s="246"/>
      <c r="BQ77" s="247"/>
      <c r="BR77" s="247"/>
      <c r="BS77" s="247"/>
      <c r="BT77" s="247"/>
      <c r="BU77" s="247"/>
      <c r="BV77" s="247"/>
      <c r="BW77" s="248"/>
      <c r="BX77" s="246"/>
      <c r="BY77" s="247"/>
      <c r="BZ77" s="247"/>
      <c r="CA77" s="247"/>
      <c r="CB77" s="247"/>
      <c r="CC77" s="247"/>
      <c r="CD77" s="247"/>
      <c r="CE77" s="248"/>
      <c r="CF77" s="246"/>
      <c r="CG77" s="247"/>
      <c r="CH77" s="247"/>
      <c r="CI77" s="247"/>
      <c r="CJ77" s="247"/>
      <c r="CK77" s="247"/>
      <c r="CL77" s="247"/>
      <c r="CM77" s="323"/>
    </row>
    <row r="78" spans="1:91" s="9" customFormat="1" ht="33.75" customHeight="1">
      <c r="A78" s="324" t="s">
        <v>343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238" t="s">
        <v>260</v>
      </c>
      <c r="S78" s="239"/>
      <c r="T78" s="239"/>
      <c r="U78" s="240"/>
      <c r="V78" s="242" t="s">
        <v>344</v>
      </c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40"/>
      <c r="AI78" s="246">
        <f t="shared" si="1"/>
        <v>228333.7</v>
      </c>
      <c r="AJ78" s="247"/>
      <c r="AK78" s="247"/>
      <c r="AL78" s="247"/>
      <c r="AM78" s="247"/>
      <c r="AN78" s="247"/>
      <c r="AO78" s="247"/>
      <c r="AP78" s="247"/>
      <c r="AQ78" s="248"/>
      <c r="AR78" s="246">
        <f>'Таб.2 м.б 2021'!AR78:AY78</f>
        <v>200382.7</v>
      </c>
      <c r="AS78" s="247"/>
      <c r="AT78" s="247"/>
      <c r="AU78" s="247"/>
      <c r="AV78" s="247"/>
      <c r="AW78" s="247"/>
      <c r="AX78" s="247"/>
      <c r="AY78" s="248"/>
      <c r="AZ78" s="246"/>
      <c r="BA78" s="247"/>
      <c r="BB78" s="247"/>
      <c r="BC78" s="247"/>
      <c r="BD78" s="247"/>
      <c r="BE78" s="247"/>
      <c r="BF78" s="247"/>
      <c r="BG78" s="248"/>
      <c r="BH78" s="246"/>
      <c r="BI78" s="247"/>
      <c r="BJ78" s="247"/>
      <c r="BK78" s="247"/>
      <c r="BL78" s="247"/>
      <c r="BM78" s="247"/>
      <c r="BN78" s="247"/>
      <c r="BO78" s="248"/>
      <c r="BP78" s="246"/>
      <c r="BQ78" s="247"/>
      <c r="BR78" s="247"/>
      <c r="BS78" s="247"/>
      <c r="BT78" s="247"/>
      <c r="BU78" s="247"/>
      <c r="BV78" s="247"/>
      <c r="BW78" s="248"/>
      <c r="BX78" s="246">
        <f>'Таб.2 м.б 2021'!BX78:CE78</f>
        <v>27951</v>
      </c>
      <c r="BY78" s="247"/>
      <c r="BZ78" s="247"/>
      <c r="CA78" s="247"/>
      <c r="CB78" s="247"/>
      <c r="CC78" s="247"/>
      <c r="CD78" s="247"/>
      <c r="CE78" s="248"/>
      <c r="CF78" s="246"/>
      <c r="CG78" s="247"/>
      <c r="CH78" s="247"/>
      <c r="CI78" s="247"/>
      <c r="CJ78" s="247"/>
      <c r="CK78" s="247"/>
      <c r="CL78" s="247"/>
      <c r="CM78" s="323"/>
    </row>
    <row r="79" spans="1:91" s="9" customFormat="1" ht="33.75" customHeight="1">
      <c r="A79" s="324" t="s">
        <v>345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238" t="s">
        <v>260</v>
      </c>
      <c r="S79" s="239"/>
      <c r="T79" s="239"/>
      <c r="U79" s="240"/>
      <c r="V79" s="242" t="s">
        <v>346</v>
      </c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40"/>
      <c r="AI79" s="246">
        <f t="shared" si="1"/>
        <v>0</v>
      </c>
      <c r="AJ79" s="247"/>
      <c r="AK79" s="247"/>
      <c r="AL79" s="247"/>
      <c r="AM79" s="247"/>
      <c r="AN79" s="247"/>
      <c r="AO79" s="247"/>
      <c r="AP79" s="247"/>
      <c r="AQ79" s="248"/>
      <c r="AR79" s="246">
        <f>'Таб.2 м.б 2020'!AR79:AY79+'Таб.2 к.б  2020'!AR79:AY79</f>
        <v>0</v>
      </c>
      <c r="AS79" s="247"/>
      <c r="AT79" s="247"/>
      <c r="AU79" s="247"/>
      <c r="AV79" s="247"/>
      <c r="AW79" s="247"/>
      <c r="AX79" s="247"/>
      <c r="AY79" s="248"/>
      <c r="AZ79" s="246"/>
      <c r="BA79" s="247"/>
      <c r="BB79" s="247"/>
      <c r="BC79" s="247"/>
      <c r="BD79" s="247"/>
      <c r="BE79" s="247"/>
      <c r="BF79" s="247"/>
      <c r="BG79" s="248"/>
      <c r="BH79" s="246"/>
      <c r="BI79" s="247"/>
      <c r="BJ79" s="247"/>
      <c r="BK79" s="247"/>
      <c r="BL79" s="247"/>
      <c r="BM79" s="247"/>
      <c r="BN79" s="247"/>
      <c r="BO79" s="248"/>
      <c r="BP79" s="246"/>
      <c r="BQ79" s="247"/>
      <c r="BR79" s="247"/>
      <c r="BS79" s="247"/>
      <c r="BT79" s="247"/>
      <c r="BU79" s="247"/>
      <c r="BV79" s="247"/>
      <c r="BW79" s="248"/>
      <c r="BX79" s="246"/>
      <c r="BY79" s="247"/>
      <c r="BZ79" s="247"/>
      <c r="CA79" s="247"/>
      <c r="CB79" s="247"/>
      <c r="CC79" s="247"/>
      <c r="CD79" s="247"/>
      <c r="CE79" s="248"/>
      <c r="CF79" s="246"/>
      <c r="CG79" s="247"/>
      <c r="CH79" s="247"/>
      <c r="CI79" s="247"/>
      <c r="CJ79" s="247"/>
      <c r="CK79" s="247"/>
      <c r="CL79" s="247"/>
      <c r="CM79" s="323"/>
    </row>
    <row r="80" spans="1:91" s="9" customFormat="1" ht="23.25" customHeight="1">
      <c r="A80" s="324" t="s">
        <v>347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238" t="s">
        <v>260</v>
      </c>
      <c r="S80" s="239"/>
      <c r="T80" s="239"/>
      <c r="U80" s="240"/>
      <c r="V80" s="242" t="s">
        <v>348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40"/>
      <c r="AI80" s="246">
        <f t="shared" si="1"/>
        <v>0</v>
      </c>
      <c r="AJ80" s="247"/>
      <c r="AK80" s="247"/>
      <c r="AL80" s="247"/>
      <c r="AM80" s="247"/>
      <c r="AN80" s="247"/>
      <c r="AO80" s="247"/>
      <c r="AP80" s="247"/>
      <c r="AQ80" s="248"/>
      <c r="AR80" s="246">
        <f>'Таб.2 м.б 2020'!AR80:AY80+'Таб.2 м.б 2020'!AR80:AY80</f>
        <v>0</v>
      </c>
      <c r="AS80" s="247"/>
      <c r="AT80" s="247"/>
      <c r="AU80" s="247"/>
      <c r="AV80" s="247"/>
      <c r="AW80" s="247"/>
      <c r="AX80" s="247"/>
      <c r="AY80" s="248"/>
      <c r="AZ80" s="246"/>
      <c r="BA80" s="247"/>
      <c r="BB80" s="247"/>
      <c r="BC80" s="247"/>
      <c r="BD80" s="247"/>
      <c r="BE80" s="247"/>
      <c r="BF80" s="247"/>
      <c r="BG80" s="248"/>
      <c r="BH80" s="246"/>
      <c r="BI80" s="247"/>
      <c r="BJ80" s="247"/>
      <c r="BK80" s="247"/>
      <c r="BL80" s="247"/>
      <c r="BM80" s="247"/>
      <c r="BN80" s="247"/>
      <c r="BO80" s="248"/>
      <c r="BP80" s="246"/>
      <c r="BQ80" s="247"/>
      <c r="BR80" s="247"/>
      <c r="BS80" s="247"/>
      <c r="BT80" s="247"/>
      <c r="BU80" s="247"/>
      <c r="BV80" s="247"/>
      <c r="BW80" s="248"/>
      <c r="BX80" s="246"/>
      <c r="BY80" s="247"/>
      <c r="BZ80" s="247"/>
      <c r="CA80" s="247"/>
      <c r="CB80" s="247"/>
      <c r="CC80" s="247"/>
      <c r="CD80" s="247"/>
      <c r="CE80" s="248"/>
      <c r="CF80" s="246"/>
      <c r="CG80" s="247"/>
      <c r="CH80" s="247"/>
      <c r="CI80" s="247"/>
      <c r="CJ80" s="247"/>
      <c r="CK80" s="247"/>
      <c r="CL80" s="247"/>
      <c r="CM80" s="323"/>
    </row>
    <row r="81" spans="1:139" s="9" customFormat="1" ht="50.25" customHeight="1">
      <c r="A81" s="325" t="s">
        <v>349</v>
      </c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238" t="s">
        <v>260</v>
      </c>
      <c r="S81" s="239"/>
      <c r="T81" s="239"/>
      <c r="U81" s="240"/>
      <c r="V81" s="242" t="s">
        <v>350</v>
      </c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40"/>
      <c r="AI81" s="246">
        <f t="shared" si="1"/>
        <v>0</v>
      </c>
      <c r="AJ81" s="247"/>
      <c r="AK81" s="247"/>
      <c r="AL81" s="247"/>
      <c r="AM81" s="247"/>
      <c r="AN81" s="247"/>
      <c r="AO81" s="247"/>
      <c r="AP81" s="247"/>
      <c r="AQ81" s="248"/>
      <c r="AR81" s="246">
        <f>'Таб.2 м.б 2020'!AR81:AY81+'Таб.2 к.б  2020'!AR81:AY81</f>
        <v>0</v>
      </c>
      <c r="AS81" s="247"/>
      <c r="AT81" s="247"/>
      <c r="AU81" s="247"/>
      <c r="AV81" s="247"/>
      <c r="AW81" s="247"/>
      <c r="AX81" s="247"/>
      <c r="AY81" s="248"/>
      <c r="AZ81" s="246"/>
      <c r="BA81" s="247"/>
      <c r="BB81" s="247"/>
      <c r="BC81" s="247"/>
      <c r="BD81" s="247"/>
      <c r="BE81" s="247"/>
      <c r="BF81" s="247"/>
      <c r="BG81" s="248"/>
      <c r="BH81" s="246"/>
      <c r="BI81" s="247"/>
      <c r="BJ81" s="247"/>
      <c r="BK81" s="247"/>
      <c r="BL81" s="247"/>
      <c r="BM81" s="247"/>
      <c r="BN81" s="247"/>
      <c r="BO81" s="248"/>
      <c r="BP81" s="246"/>
      <c r="BQ81" s="247"/>
      <c r="BR81" s="247"/>
      <c r="BS81" s="247"/>
      <c r="BT81" s="247"/>
      <c r="BU81" s="247"/>
      <c r="BV81" s="247"/>
      <c r="BW81" s="248"/>
      <c r="BX81" s="246"/>
      <c r="BY81" s="247"/>
      <c r="BZ81" s="247"/>
      <c r="CA81" s="247"/>
      <c r="CB81" s="247"/>
      <c r="CC81" s="247"/>
      <c r="CD81" s="247"/>
      <c r="CE81" s="248"/>
      <c r="CF81" s="246"/>
      <c r="CG81" s="247"/>
      <c r="CH81" s="247"/>
      <c r="CI81" s="247"/>
      <c r="CJ81" s="247"/>
      <c r="CK81" s="247"/>
      <c r="CL81" s="247"/>
      <c r="CM81" s="323"/>
      <c r="DQ81" s="175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</row>
    <row r="82" spans="1:91" s="9" customFormat="1" ht="50.25" customHeight="1">
      <c r="A82" s="325" t="s">
        <v>349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38" t="s">
        <v>260</v>
      </c>
      <c r="S82" s="239"/>
      <c r="T82" s="239"/>
      <c r="U82" s="240"/>
      <c r="V82" s="242" t="s">
        <v>351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40"/>
      <c r="AI82" s="246">
        <f t="shared" si="1"/>
        <v>0</v>
      </c>
      <c r="AJ82" s="247"/>
      <c r="AK82" s="247"/>
      <c r="AL82" s="247"/>
      <c r="AM82" s="247"/>
      <c r="AN82" s="247"/>
      <c r="AO82" s="247"/>
      <c r="AP82" s="247"/>
      <c r="AQ82" s="248"/>
      <c r="AR82" s="246">
        <f>'Таб.2 м.б 2020'!AR82:AY82+'Таб.2 к.б  2020'!AR82:AY82</f>
        <v>0</v>
      </c>
      <c r="AS82" s="247"/>
      <c r="AT82" s="247"/>
      <c r="AU82" s="247"/>
      <c r="AV82" s="247"/>
      <c r="AW82" s="247"/>
      <c r="AX82" s="247"/>
      <c r="AY82" s="248"/>
      <c r="AZ82" s="246"/>
      <c r="BA82" s="247"/>
      <c r="BB82" s="247"/>
      <c r="BC82" s="247"/>
      <c r="BD82" s="247"/>
      <c r="BE82" s="247"/>
      <c r="BF82" s="247"/>
      <c r="BG82" s="248"/>
      <c r="BH82" s="246"/>
      <c r="BI82" s="247"/>
      <c r="BJ82" s="247"/>
      <c r="BK82" s="247"/>
      <c r="BL82" s="247"/>
      <c r="BM82" s="247"/>
      <c r="BN82" s="247"/>
      <c r="BO82" s="248"/>
      <c r="BP82" s="246"/>
      <c r="BQ82" s="247"/>
      <c r="BR82" s="247"/>
      <c r="BS82" s="247"/>
      <c r="BT82" s="247"/>
      <c r="BU82" s="247"/>
      <c r="BV82" s="247"/>
      <c r="BW82" s="248"/>
      <c r="BX82" s="246"/>
      <c r="BY82" s="247"/>
      <c r="BZ82" s="247"/>
      <c r="CA82" s="247"/>
      <c r="CB82" s="247"/>
      <c r="CC82" s="247"/>
      <c r="CD82" s="247"/>
      <c r="CE82" s="248"/>
      <c r="CF82" s="246"/>
      <c r="CG82" s="247"/>
      <c r="CH82" s="247"/>
      <c r="CI82" s="247"/>
      <c r="CJ82" s="247"/>
      <c r="CK82" s="247"/>
      <c r="CL82" s="247"/>
      <c r="CM82" s="323"/>
    </row>
    <row r="83" spans="1:91" s="9" customFormat="1" ht="12.75">
      <c r="A83" s="329" t="s">
        <v>96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235" t="s">
        <v>97</v>
      </c>
      <c r="S83" s="236"/>
      <c r="T83" s="236"/>
      <c r="U83" s="237"/>
      <c r="V83" s="241" t="s">
        <v>81</v>
      </c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7"/>
      <c r="AI83" s="243">
        <f>AR83+AZ83+BH83+BP83+BX83+CF83</f>
        <v>0</v>
      </c>
      <c r="AJ83" s="244"/>
      <c r="AK83" s="244"/>
      <c r="AL83" s="244"/>
      <c r="AM83" s="244"/>
      <c r="AN83" s="244"/>
      <c r="AO83" s="244"/>
      <c r="AP83" s="244"/>
      <c r="AQ83" s="245"/>
      <c r="AR83" s="243">
        <f>'Таб.2 м.б'!AR83:AY84+'Таб.2 к.б '!AR83:AY84</f>
        <v>0</v>
      </c>
      <c r="AS83" s="244"/>
      <c r="AT83" s="244"/>
      <c r="AU83" s="244"/>
      <c r="AV83" s="244"/>
      <c r="AW83" s="244"/>
      <c r="AX83" s="244"/>
      <c r="AY83" s="245"/>
      <c r="AZ83" s="243"/>
      <c r="BA83" s="244"/>
      <c r="BB83" s="244"/>
      <c r="BC83" s="244"/>
      <c r="BD83" s="244"/>
      <c r="BE83" s="244"/>
      <c r="BF83" s="244"/>
      <c r="BG83" s="245"/>
      <c r="BH83" s="243"/>
      <c r="BI83" s="244"/>
      <c r="BJ83" s="244"/>
      <c r="BK83" s="244"/>
      <c r="BL83" s="244"/>
      <c r="BM83" s="244"/>
      <c r="BN83" s="244"/>
      <c r="BO83" s="245"/>
      <c r="BP83" s="243"/>
      <c r="BQ83" s="244"/>
      <c r="BR83" s="244"/>
      <c r="BS83" s="244"/>
      <c r="BT83" s="244"/>
      <c r="BU83" s="244"/>
      <c r="BV83" s="244"/>
      <c r="BW83" s="245"/>
      <c r="BX83" s="243"/>
      <c r="BY83" s="244"/>
      <c r="BZ83" s="244"/>
      <c r="CA83" s="244"/>
      <c r="CB83" s="244"/>
      <c r="CC83" s="244"/>
      <c r="CD83" s="244"/>
      <c r="CE83" s="245"/>
      <c r="CF83" s="243"/>
      <c r="CG83" s="244"/>
      <c r="CH83" s="244"/>
      <c r="CI83" s="244"/>
      <c r="CJ83" s="244"/>
      <c r="CK83" s="244"/>
      <c r="CL83" s="244"/>
      <c r="CM83" s="302"/>
    </row>
    <row r="84" spans="1:91" s="9" customFormat="1" ht="12.75">
      <c r="A84" s="330" t="s">
        <v>98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238"/>
      <c r="S84" s="239"/>
      <c r="T84" s="239"/>
      <c r="U84" s="240"/>
      <c r="V84" s="242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40"/>
      <c r="AI84" s="246"/>
      <c r="AJ84" s="247"/>
      <c r="AK84" s="247"/>
      <c r="AL84" s="247"/>
      <c r="AM84" s="247"/>
      <c r="AN84" s="247"/>
      <c r="AO84" s="247"/>
      <c r="AP84" s="247"/>
      <c r="AQ84" s="248"/>
      <c r="AR84" s="246"/>
      <c r="AS84" s="247"/>
      <c r="AT84" s="247"/>
      <c r="AU84" s="247"/>
      <c r="AV84" s="247"/>
      <c r="AW84" s="247"/>
      <c r="AX84" s="247"/>
      <c r="AY84" s="248"/>
      <c r="AZ84" s="246"/>
      <c r="BA84" s="247"/>
      <c r="BB84" s="247"/>
      <c r="BC84" s="247"/>
      <c r="BD84" s="247"/>
      <c r="BE84" s="247"/>
      <c r="BF84" s="247"/>
      <c r="BG84" s="248"/>
      <c r="BH84" s="246"/>
      <c r="BI84" s="247"/>
      <c r="BJ84" s="247"/>
      <c r="BK84" s="247"/>
      <c r="BL84" s="247"/>
      <c r="BM84" s="247"/>
      <c r="BN84" s="247"/>
      <c r="BO84" s="248"/>
      <c r="BP84" s="246"/>
      <c r="BQ84" s="247"/>
      <c r="BR84" s="247"/>
      <c r="BS84" s="247"/>
      <c r="BT84" s="247"/>
      <c r="BU84" s="247"/>
      <c r="BV84" s="247"/>
      <c r="BW84" s="248"/>
      <c r="BX84" s="246"/>
      <c r="BY84" s="247"/>
      <c r="BZ84" s="247"/>
      <c r="CA84" s="247"/>
      <c r="CB84" s="247"/>
      <c r="CC84" s="247"/>
      <c r="CD84" s="247"/>
      <c r="CE84" s="248"/>
      <c r="CF84" s="246"/>
      <c r="CG84" s="247"/>
      <c r="CH84" s="247"/>
      <c r="CI84" s="247"/>
      <c r="CJ84" s="247"/>
      <c r="CK84" s="247"/>
      <c r="CL84" s="247"/>
      <c r="CM84" s="323"/>
    </row>
    <row r="85" spans="1:91" s="9" customFormat="1" ht="12.75">
      <c r="A85" s="234" t="s">
        <v>99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5" t="s">
        <v>100</v>
      </c>
      <c r="S85" s="236"/>
      <c r="T85" s="236"/>
      <c r="U85" s="237"/>
      <c r="V85" s="241" t="s">
        <v>81</v>
      </c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7"/>
      <c r="AI85" s="306">
        <f>AR85+AZ85+BH85+BP85+BX85+CF85</f>
        <v>0</v>
      </c>
      <c r="AJ85" s="306"/>
      <c r="AK85" s="306"/>
      <c r="AL85" s="306"/>
      <c r="AM85" s="306"/>
      <c r="AN85" s="306"/>
      <c r="AO85" s="306"/>
      <c r="AP85" s="306"/>
      <c r="AQ85" s="306"/>
      <c r="AR85" s="243">
        <f>'Таб.2 м.б'!AR85:AY86+'Таб.2 к.б '!AR85:AY86</f>
        <v>0</v>
      </c>
      <c r="AS85" s="244"/>
      <c r="AT85" s="244"/>
      <c r="AU85" s="244"/>
      <c r="AV85" s="244"/>
      <c r="AW85" s="244"/>
      <c r="AX85" s="244"/>
      <c r="AY85" s="245"/>
      <c r="AZ85" s="243"/>
      <c r="BA85" s="244"/>
      <c r="BB85" s="244"/>
      <c r="BC85" s="244"/>
      <c r="BD85" s="244"/>
      <c r="BE85" s="244"/>
      <c r="BF85" s="244"/>
      <c r="BG85" s="245"/>
      <c r="BH85" s="243"/>
      <c r="BI85" s="244"/>
      <c r="BJ85" s="244"/>
      <c r="BK85" s="244"/>
      <c r="BL85" s="244"/>
      <c r="BM85" s="244"/>
      <c r="BN85" s="244"/>
      <c r="BO85" s="245"/>
      <c r="BP85" s="243"/>
      <c r="BQ85" s="244"/>
      <c r="BR85" s="244"/>
      <c r="BS85" s="244"/>
      <c r="BT85" s="244"/>
      <c r="BU85" s="244"/>
      <c r="BV85" s="244"/>
      <c r="BW85" s="245"/>
      <c r="BX85" s="243"/>
      <c r="BY85" s="244"/>
      <c r="BZ85" s="244"/>
      <c r="CA85" s="244"/>
      <c r="CB85" s="244"/>
      <c r="CC85" s="244"/>
      <c r="CD85" s="244"/>
      <c r="CE85" s="245"/>
      <c r="CF85" s="243"/>
      <c r="CG85" s="244"/>
      <c r="CH85" s="244"/>
      <c r="CI85" s="244"/>
      <c r="CJ85" s="244"/>
      <c r="CK85" s="244"/>
      <c r="CL85" s="244"/>
      <c r="CM85" s="302"/>
    </row>
    <row r="86" spans="1:91" s="9" customFormat="1" ht="13.5" thickBot="1">
      <c r="A86" s="263" t="s">
        <v>98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00"/>
      <c r="S86" s="201"/>
      <c r="T86" s="201"/>
      <c r="U86" s="202"/>
      <c r="V86" s="204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2"/>
      <c r="AI86" s="306"/>
      <c r="AJ86" s="306"/>
      <c r="AK86" s="306"/>
      <c r="AL86" s="306"/>
      <c r="AM86" s="306"/>
      <c r="AN86" s="306"/>
      <c r="AO86" s="306"/>
      <c r="AP86" s="306"/>
      <c r="AQ86" s="306"/>
      <c r="AR86" s="326"/>
      <c r="AS86" s="327"/>
      <c r="AT86" s="327"/>
      <c r="AU86" s="327"/>
      <c r="AV86" s="327"/>
      <c r="AW86" s="327"/>
      <c r="AX86" s="327"/>
      <c r="AY86" s="328"/>
      <c r="AZ86" s="326"/>
      <c r="BA86" s="327"/>
      <c r="BB86" s="327"/>
      <c r="BC86" s="327"/>
      <c r="BD86" s="327"/>
      <c r="BE86" s="327"/>
      <c r="BF86" s="327"/>
      <c r="BG86" s="328"/>
      <c r="BH86" s="326"/>
      <c r="BI86" s="327"/>
      <c r="BJ86" s="327"/>
      <c r="BK86" s="327"/>
      <c r="BL86" s="327"/>
      <c r="BM86" s="327"/>
      <c r="BN86" s="327"/>
      <c r="BO86" s="328"/>
      <c r="BP86" s="326"/>
      <c r="BQ86" s="327"/>
      <c r="BR86" s="327"/>
      <c r="BS86" s="327"/>
      <c r="BT86" s="327"/>
      <c r="BU86" s="327"/>
      <c r="BV86" s="327"/>
      <c r="BW86" s="328"/>
      <c r="BX86" s="326"/>
      <c r="BY86" s="327"/>
      <c r="BZ86" s="327"/>
      <c r="CA86" s="327"/>
      <c r="CB86" s="327"/>
      <c r="CC86" s="327"/>
      <c r="CD86" s="327"/>
      <c r="CE86" s="328"/>
      <c r="CF86" s="326"/>
      <c r="CG86" s="327"/>
      <c r="CH86" s="327"/>
      <c r="CI86" s="327"/>
      <c r="CJ86" s="327"/>
      <c r="CK86" s="327"/>
      <c r="CL86" s="327"/>
      <c r="CM86" s="331"/>
    </row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</sheetData>
  <sheetProtection/>
  <mergeCells count="755">
    <mergeCell ref="DQ81:EI81"/>
    <mergeCell ref="AZ85:BG86"/>
    <mergeCell ref="BH85:BO86"/>
    <mergeCell ref="BP85:BW86"/>
    <mergeCell ref="BX85:CE86"/>
    <mergeCell ref="CF85:CM86"/>
    <mergeCell ref="AZ83:BG84"/>
    <mergeCell ref="BH81:BO81"/>
    <mergeCell ref="BP81:BW81"/>
    <mergeCell ref="BX81:CE81"/>
    <mergeCell ref="A86:Q86"/>
    <mergeCell ref="BH83:BO84"/>
    <mergeCell ref="BP83:BW84"/>
    <mergeCell ref="BX83:CE84"/>
    <mergeCell ref="CF83:CM84"/>
    <mergeCell ref="A84:Q84"/>
    <mergeCell ref="A85:Q85"/>
    <mergeCell ref="R85:U86"/>
    <mergeCell ref="V85:AH86"/>
    <mergeCell ref="AI85:AQ86"/>
    <mergeCell ref="AR85:AY86"/>
    <mergeCell ref="BH82:BO82"/>
    <mergeCell ref="BP82:BW82"/>
    <mergeCell ref="BX82:CE82"/>
    <mergeCell ref="CF82:CM82"/>
    <mergeCell ref="A83:Q83"/>
    <mergeCell ref="R83:U84"/>
    <mergeCell ref="V83:AH84"/>
    <mergeCell ref="AI83:AQ84"/>
    <mergeCell ref="AR83:AY84"/>
    <mergeCell ref="CF81:CM81"/>
    <mergeCell ref="A82:Q82"/>
    <mergeCell ref="R82:U82"/>
    <mergeCell ref="V82:AH82"/>
    <mergeCell ref="AI82:AQ82"/>
    <mergeCell ref="AR82:AY82"/>
    <mergeCell ref="AZ82:BG82"/>
    <mergeCell ref="BH80:BO80"/>
    <mergeCell ref="BP80:BW80"/>
    <mergeCell ref="BX80:CE80"/>
    <mergeCell ref="CF80:CM80"/>
    <mergeCell ref="A81:Q81"/>
    <mergeCell ref="R81:U81"/>
    <mergeCell ref="V81:AH81"/>
    <mergeCell ref="AI81:AQ81"/>
    <mergeCell ref="AR81:AY81"/>
    <mergeCell ref="AZ81:BG81"/>
    <mergeCell ref="BH79:BO79"/>
    <mergeCell ref="BP79:BW79"/>
    <mergeCell ref="BX79:CE79"/>
    <mergeCell ref="CF79:CM79"/>
    <mergeCell ref="A80:Q80"/>
    <mergeCell ref="R80:U80"/>
    <mergeCell ref="V80:AH80"/>
    <mergeCell ref="AI80:AQ80"/>
    <mergeCell ref="AR80:AY80"/>
    <mergeCell ref="AZ80:BG80"/>
    <mergeCell ref="BH78:BO78"/>
    <mergeCell ref="BP78:BW78"/>
    <mergeCell ref="BX78:CE78"/>
    <mergeCell ref="CF78:CM78"/>
    <mergeCell ref="A79:Q79"/>
    <mergeCell ref="R79:U79"/>
    <mergeCell ref="V79:AH79"/>
    <mergeCell ref="AI79:AQ79"/>
    <mergeCell ref="AR79:AY79"/>
    <mergeCell ref="AZ79:BG79"/>
    <mergeCell ref="BH77:BO77"/>
    <mergeCell ref="BP77:BW77"/>
    <mergeCell ref="BX77:CE77"/>
    <mergeCell ref="CF77:CM77"/>
    <mergeCell ref="A78:Q78"/>
    <mergeCell ref="R78:U78"/>
    <mergeCell ref="V78:AH78"/>
    <mergeCell ref="AI78:AQ78"/>
    <mergeCell ref="AR78:AY78"/>
    <mergeCell ref="AZ78:BG78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7:BG77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1:BO71"/>
    <mergeCell ref="BP71:BW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0:BO70"/>
    <mergeCell ref="BP70:BW70"/>
    <mergeCell ref="BX70:CE70"/>
    <mergeCell ref="CF70:CM70"/>
    <mergeCell ref="A71:Q71"/>
    <mergeCell ref="R71:U71"/>
    <mergeCell ref="V71:AH71"/>
    <mergeCell ref="AI71:AQ71"/>
    <mergeCell ref="AR71:AY71"/>
    <mergeCell ref="AZ71:BG71"/>
    <mergeCell ref="BH69:BO69"/>
    <mergeCell ref="BP69:BW69"/>
    <mergeCell ref="BX69:CE69"/>
    <mergeCell ref="CF69:CM69"/>
    <mergeCell ref="A70:Q70"/>
    <mergeCell ref="R70:U70"/>
    <mergeCell ref="V70:AH70"/>
    <mergeCell ref="AI70:AQ70"/>
    <mergeCell ref="AR70:AY70"/>
    <mergeCell ref="AZ70:BG70"/>
    <mergeCell ref="BH68:BO68"/>
    <mergeCell ref="BP68:BW68"/>
    <mergeCell ref="BX68:CE68"/>
    <mergeCell ref="CF68:CM68"/>
    <mergeCell ref="A69:Q69"/>
    <mergeCell ref="R69:U69"/>
    <mergeCell ref="V69:AH69"/>
    <mergeCell ref="AI69:AQ69"/>
    <mergeCell ref="AR69:AY69"/>
    <mergeCell ref="AZ69:BG69"/>
    <mergeCell ref="BH67:BO67"/>
    <mergeCell ref="BP67:BW67"/>
    <mergeCell ref="BX67:CE67"/>
    <mergeCell ref="CF67:CM67"/>
    <mergeCell ref="A68:Q68"/>
    <mergeCell ref="R68:U68"/>
    <mergeCell ref="V68:AH68"/>
    <mergeCell ref="AI68:AQ68"/>
    <mergeCell ref="AR68:AY68"/>
    <mergeCell ref="AZ68:BG68"/>
    <mergeCell ref="BH66:BO66"/>
    <mergeCell ref="BP66:BW66"/>
    <mergeCell ref="BX66:CE66"/>
    <mergeCell ref="CF66:CM66"/>
    <mergeCell ref="A67:Q67"/>
    <mergeCell ref="R67:U67"/>
    <mergeCell ref="V67:AH67"/>
    <mergeCell ref="AI67:AQ67"/>
    <mergeCell ref="AR67:AY67"/>
    <mergeCell ref="AZ67:BG67"/>
    <mergeCell ref="BH65:BO65"/>
    <mergeCell ref="BP65:BW65"/>
    <mergeCell ref="BX65:CE65"/>
    <mergeCell ref="CF65:CM65"/>
    <mergeCell ref="A66:Q66"/>
    <mergeCell ref="R66:U66"/>
    <mergeCell ref="V66:AH66"/>
    <mergeCell ref="AI66:AQ66"/>
    <mergeCell ref="AR66:AY66"/>
    <mergeCell ref="AZ66:BG66"/>
    <mergeCell ref="BH64:BO64"/>
    <mergeCell ref="BP64:BW64"/>
    <mergeCell ref="BX64:CE64"/>
    <mergeCell ref="CF64:CM64"/>
    <mergeCell ref="A65:Q65"/>
    <mergeCell ref="R65:U65"/>
    <mergeCell ref="V65:AH65"/>
    <mergeCell ref="AI65:AQ65"/>
    <mergeCell ref="AR65:AY65"/>
    <mergeCell ref="AZ65:BG65"/>
    <mergeCell ref="BH63:BO63"/>
    <mergeCell ref="BP63:BW63"/>
    <mergeCell ref="BX63:CE63"/>
    <mergeCell ref="CF63:CM63"/>
    <mergeCell ref="A64:Q64"/>
    <mergeCell ref="R64:U64"/>
    <mergeCell ref="V64:AH64"/>
    <mergeCell ref="AI64:AQ64"/>
    <mergeCell ref="AR64:AY64"/>
    <mergeCell ref="AZ64:BG64"/>
    <mergeCell ref="BH62:BO62"/>
    <mergeCell ref="BP62:BW62"/>
    <mergeCell ref="BX62:CE62"/>
    <mergeCell ref="CF62:CM62"/>
    <mergeCell ref="A63:Q63"/>
    <mergeCell ref="R63:U63"/>
    <mergeCell ref="V63:AH63"/>
    <mergeCell ref="AI63:AQ63"/>
    <mergeCell ref="AR63:AY63"/>
    <mergeCell ref="AZ63:BG63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2:BG62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BB4:BF4"/>
    <mergeCell ref="A6:Q6"/>
    <mergeCell ref="R6:U6"/>
    <mergeCell ref="V6:AH6"/>
    <mergeCell ref="AI6:CM6"/>
  </mergeCells>
  <printOptions horizontalCentered="1"/>
  <pageMargins left="0.3937007874015748" right="0.1968503937007874" top="0.5905511811023623" bottom="0.1968503937007874" header="0.2755905511811024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Елена Дербенева</cp:lastModifiedBy>
  <cp:lastPrinted>2019-03-20T02:16:40Z</cp:lastPrinted>
  <dcterms:created xsi:type="dcterms:W3CDTF">2004-09-19T06:34:55Z</dcterms:created>
  <dcterms:modified xsi:type="dcterms:W3CDTF">2019-03-20T02:16:50Z</dcterms:modified>
  <cp:category/>
  <cp:version/>
  <cp:contentType/>
  <cp:contentStatus/>
</cp:coreProperties>
</file>