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tabRatio="836" firstSheet="4" activeTab="13"/>
  </bookViews>
  <sheets>
    <sheet name="титул" sheetId="1" r:id="rId1"/>
    <sheet name="Таб.1" sheetId="2" r:id="rId2"/>
    <sheet name="Свод 2018" sheetId="3" r:id="rId3"/>
    <sheet name="Таб.2 м.б" sheetId="4" r:id="rId4"/>
    <sheet name="таб.2к.б" sheetId="5" r:id="rId5"/>
    <sheet name="Свод 2019" sheetId="6" r:id="rId6"/>
    <sheet name="таб.2м.б 2019" sheetId="7" r:id="rId7"/>
    <sheet name="таб2 кб 2019" sheetId="8" r:id="rId8"/>
    <sheet name="Свод 2020" sheetId="9" r:id="rId9"/>
    <sheet name="таб.2 мб2020" sheetId="10" r:id="rId10"/>
    <sheet name="таб2 кб 2020" sheetId="11" r:id="rId11"/>
    <sheet name="Таб.2.1" sheetId="12" r:id="rId12"/>
    <sheet name="Таб.4" sheetId="13" r:id="rId13"/>
    <sheet name="Прил.1" sheetId="14" r:id="rId14"/>
  </sheets>
  <definedNames>
    <definedName name="_xlnm.Print_Titles" localSheetId="3">'Таб.2 м.б'!$6:$23</definedName>
    <definedName name="_xlnm.Print_Area" localSheetId="2">'Свод 2018'!$A$1:$CL$65</definedName>
    <definedName name="_xlnm.Print_Area" localSheetId="1">'Таб.1'!$A$1:$CU$31</definedName>
    <definedName name="_xlnm.Print_Area" localSheetId="0">'титул'!$A$1:$DD$50</definedName>
  </definedNames>
  <calcPr fullCalcOnLoad="1"/>
</workbook>
</file>

<file path=xl/sharedStrings.xml><?xml version="1.0" encoding="utf-8"?>
<sst xmlns="http://schemas.openxmlformats.org/spreadsheetml/2006/main" count="1842" uniqueCount="346">
  <si>
    <t>Таблица 1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</si>
  <si>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</si>
  <si>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</si>
  <si>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</si>
  <si>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</si>
  <si>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</si>
  <si>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</si>
  <si>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</si>
  <si>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</si>
  <si>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</si>
  <si>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</si>
  <si>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</si>
  <si>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</si>
  <si>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</si>
  <si>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</si>
  <si>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</si>
  <si>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</si>
  <si>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</si>
  <si>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</si>
  <si>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</si>
  <si>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</si>
  <si>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</si>
  <si>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</si>
  <si>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</si>
  <si>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Показатели финансового состояния учреждения</t>
  </si>
  <si>
    <t>1.1.</t>
  </si>
  <si>
    <t>1.2.</t>
  </si>
  <si>
    <t>2.1.</t>
  </si>
  <si>
    <t>2.1.1.</t>
  </si>
  <si>
    <t>2.1.2.</t>
  </si>
  <si>
    <t>2.2.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</si>
  <si>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</si>
  <si>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</si>
  <si>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</si>
  <si>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</si>
  <si>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</si>
  <si>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</si>
  <si>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</si>
  <si>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</si>
  <si>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</si>
  <si>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</si>
  <si>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</si>
  <si>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</si>
  <si>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</si>
  <si>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</si>
  <si>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</si>
  <si>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</si>
  <si>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</si>
  <si>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</si>
  <si>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</si>
  <si>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</si>
  <si>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</si>
  <si>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</si>
  <si>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</si>
  <si>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</si>
  <si>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</si>
  <si>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</si>
  <si>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</si>
  <si>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</si>
  <si>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</si>
  <si>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</si>
  <si>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</si>
  <si>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</si>
  <si>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</si>
  <si>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</si>
  <si>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</si>
  <si>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</si>
  <si>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</si>
  <si>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</si>
  <si>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</si>
  <si>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</si>
  <si>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</si>
  <si>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</si>
  <si>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</si>
  <si>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</si>
  <si>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</si>
  <si>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</si>
  <si>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</si>
  <si>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</si>
  <si>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</si>
  <si>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</si>
  <si>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</si>
  <si>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</si>
  <si>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</si>
  <si>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</si>
  <si>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</si>
  <si>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</si>
  <si>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</si>
  <si>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>130</t>
  </si>
  <si>
    <t>иные субсидии, предоставлен-</t>
  </si>
  <si>
    <t>ные из бюджета</t>
  </si>
  <si>
    <t>прочие доходы</t>
  </si>
  <si>
    <t>Выплаты по расходам, всего:</t>
  </si>
  <si>
    <t xml:space="preserve">в том числе на: </t>
  </si>
  <si>
    <t>211</t>
  </si>
  <si>
    <t>310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</si>
  <si>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</si>
  <si>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</si>
  <si>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</si>
  <si>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</si>
  <si>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</si>
  <si>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</si>
  <si>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</si>
  <si>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</si>
  <si>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</si>
  <si>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</si>
  <si>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</si>
  <si>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</si>
  <si>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</si>
  <si>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</si>
  <si>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</si>
  <si>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</si>
  <si>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</si>
  <si>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</si>
  <si>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</si>
  <si>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</si>
  <si>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</si>
  <si>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</si>
  <si>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</si>
  <si>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</si>
  <si>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 xml:space="preserve"> г.</t>
  </si>
  <si>
    <t>на 20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</si>
  <si>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</si>
  <si>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</si>
  <si>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</si>
  <si>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</si>
  <si>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</si>
  <si>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</si>
  <si>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</si>
  <si>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</si>
  <si>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</si>
  <si>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</si>
  <si>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</si>
  <si>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</si>
  <si>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</si>
  <si>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</si>
  <si>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Таблица 2.1</t>
  </si>
  <si>
    <t>030</t>
  </si>
  <si>
    <t>020</t>
  </si>
  <si>
    <t>010</t>
  </si>
  <si>
    <t>Остаток средств на начало года</t>
  </si>
  <si>
    <t>Код строки</t>
  </si>
  <si>
    <t>Объем средств, поступивших во временное распоряжение, всего:</t>
  </si>
  <si>
    <t>с Бюджетным кодексом Российской Федерации), всего:</t>
  </si>
  <si>
    <t xml:space="preserve">государственного (муниципального) заказчика в соответствии </t>
  </si>
  <si>
    <t xml:space="preserve">Объем бюджетных инвестиций (в части переданных полномочий 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</si>
  <si>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</si>
  <si>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</si>
  <si>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</si>
  <si>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</si>
  <si>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»</t>
  </si>
  <si>
    <t>«</t>
  </si>
  <si>
    <t>(телефон)</t>
  </si>
  <si>
    <t>(расшифровка подписи)</t>
  </si>
  <si>
    <t>(подпись)</t>
  </si>
  <si>
    <t>(должность)</t>
  </si>
  <si>
    <t>исполнитель</t>
  </si>
  <si>
    <t>Ответственный</t>
  </si>
  <si>
    <t>О ПРИНЯТИИ НАСТОЯЩИХ СВЕДЕНИЙ</t>
  </si>
  <si>
    <t>ческой службы</t>
  </si>
  <si>
    <t>ОТМЕТКА ОРГАНА, ОСУЩЕСТВЛЯЮЩЕГО ВЕДЕНИЕ ЛИЦЕВОГО СЧЕТА,</t>
  </si>
  <si>
    <t>сово-экономи-</t>
  </si>
  <si>
    <t>Руководитель финан-</t>
  </si>
  <si>
    <t>Всего страниц</t>
  </si>
  <si>
    <t>Номер страницы</t>
  </si>
  <si>
    <t>Руководитель</t>
  </si>
  <si>
    <t>Всего</t>
  </si>
  <si>
    <t>выплаты</t>
  </si>
  <si>
    <t>поступления</t>
  </si>
  <si>
    <t>сумма</t>
  </si>
  <si>
    <t>код</t>
  </si>
  <si>
    <t>Российской Федерации</t>
  </si>
  <si>
    <t>задолженности прошлых лет</t>
  </si>
  <si>
    <t>субсидии прошлых лет на начало 20__ г.</t>
  </si>
  <si>
    <t>ФАИП</t>
  </si>
  <si>
    <t xml:space="preserve"> классификации</t>
  </si>
  <si>
    <t>Планируемые</t>
  </si>
  <si>
    <t>Суммы возврата дебиторской</t>
  </si>
  <si>
    <t>Разрешенный к использованию остаток</t>
  </si>
  <si>
    <t>Код объекта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</si>
  <si>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</si>
  <si>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</si>
  <si>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</si>
  <si>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</si>
  <si>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</si>
  <si>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</si>
  <si>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</si>
  <si>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</si>
  <si>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</si>
  <si>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</si>
  <si>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</si>
  <si>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</si>
  <si>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</si>
  <si>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</si>
  <si>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</si>
  <si>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</si>
  <si>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</si>
  <si>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«</t>
  </si>
  <si>
    <t>0501016</t>
  </si>
  <si>
    <t>Форма по ОКУД</t>
  </si>
  <si>
    <t>КОДЫ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</si>
  <si>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</si>
  <si>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</si>
  <si>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</si>
  <si>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</si>
  <si>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от 29 августа 2016 г.)</t>
  </si>
  <si>
    <t>утв. приказом Минфина России от 28 июля 2010 г. № 81н</t>
  </si>
  <si>
    <t>деятельности государственного (муниципального) учреждения,</t>
  </si>
  <si>
    <t>Приложение № 1 к Требованиям к плану финансово-хозяйственной</t>
  </si>
  <si>
    <t>(наименование должности лица, утверждающего документ)</t>
  </si>
  <si>
    <t>"</t>
  </si>
  <si>
    <t xml:space="preserve"> год</t>
  </si>
  <si>
    <t>Форма по КФД</t>
  </si>
  <si>
    <t>Единица измерения: руб.</t>
  </si>
  <si>
    <t>383</t>
  </si>
  <si>
    <t>1.3. Перечень услуг (работ), осуществляемых на платной основе:</t>
  </si>
  <si>
    <t>Приложение № 1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</si>
  <si>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</si>
  <si>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</si>
  <si>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</si>
  <si>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</si>
  <si>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</si>
  <si>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План финансово-хозяйственной деятельности</t>
  </si>
  <si>
    <t>Наименование муниципального бюджетного учреждения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</si>
  <si>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</si>
  <si>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</si>
  <si>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1.2. Виды деятельности муниципального бюджетного учреждения:</t>
  </si>
  <si>
    <t>Показатели выплат по расходам на закупку товаров, работ, услуг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</si>
  <si>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</si>
  <si>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</si>
  <si>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по ОКФС</t>
  </si>
  <si>
    <t>по ОКАТО</t>
  </si>
  <si>
    <t>по ОКОПФ</t>
  </si>
  <si>
    <t xml:space="preserve">к Требованиям к планам финансово-хозяйственной </t>
  </si>
  <si>
    <t>Управление образования администрации Николаевского муниципального района</t>
  </si>
  <si>
    <t>75403</t>
  </si>
  <si>
    <t>14</t>
  </si>
  <si>
    <t>Руководитель управления образования</t>
  </si>
  <si>
    <t>О.П. Абрамович</t>
  </si>
  <si>
    <t>01 января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</si>
  <si>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</si>
  <si>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</si>
  <si>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</si>
  <si>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</si>
  <si>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</si>
  <si>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</si>
  <si>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</si>
  <si>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</si>
  <si>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</si>
  <si>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</si>
  <si>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</si>
  <si>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</si>
  <si>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</si>
  <si>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Оплата труда и начисления на выплаты по оплате труда, всего</t>
  </si>
  <si>
    <t>ВР</t>
  </si>
  <si>
    <t>111</t>
  </si>
  <si>
    <t>112</t>
  </si>
  <si>
    <t>212</t>
  </si>
  <si>
    <t>119</t>
  </si>
  <si>
    <t>213</t>
  </si>
  <si>
    <t>244</t>
  </si>
  <si>
    <t>221</t>
  </si>
  <si>
    <t>222</t>
  </si>
  <si>
    <t>223</t>
  </si>
  <si>
    <t>225</t>
  </si>
  <si>
    <t>226</t>
  </si>
  <si>
    <t>290</t>
  </si>
  <si>
    <t>Прочие расходы, всего</t>
  </si>
  <si>
    <t>851</t>
  </si>
  <si>
    <t>852</t>
  </si>
  <si>
    <t>853</t>
  </si>
  <si>
    <t>831</t>
  </si>
  <si>
    <t>Пособия по социальной помощи населению</t>
  </si>
  <si>
    <t>262</t>
  </si>
  <si>
    <t>321</t>
  </si>
  <si>
    <t>243</t>
  </si>
  <si>
    <t>340</t>
  </si>
  <si>
    <t>РФ</t>
  </si>
  <si>
    <t>Свод показателей по поступлениям и выплатам учреждения на 2018 год</t>
  </si>
  <si>
    <t>Показатели по поступлениям и выплатам учреждения за счет средств муниципального бюджета и доходов от оказания платных услуг на 2018 год</t>
  </si>
  <si>
    <t>Показатели по поступлениям и выплатам учреждения за счет средств краевого бюджета на 2018 год</t>
  </si>
  <si>
    <t>Показатели по поступлениям и выплатам учреждения за счет средств краевого бюджета на 2019 год</t>
  </si>
  <si>
    <t>Показатели по поступлениям и выплатам учреждения за счет средств муниципального бюджета и доходов от оказания платных услуг на 2019 год</t>
  </si>
  <si>
    <t>Свод показателей по поступлениям и выплатам учреждения на 2019 год</t>
  </si>
  <si>
    <t>Руководитель МКУ ЦБУО</t>
  </si>
  <si>
    <t>Е.Б. Свинкина</t>
  </si>
  <si>
    <t>Главный бухгалтер</t>
  </si>
  <si>
    <t>А.В. Ставнистая</t>
  </si>
  <si>
    <t>Исполнитель</t>
  </si>
  <si>
    <t>тел.</t>
  </si>
  <si>
    <t>2-67-29</t>
  </si>
  <si>
    <t>декабря</t>
  </si>
  <si>
    <t>00000000000000000130</t>
  </si>
  <si>
    <t>00000000000000000180</t>
  </si>
  <si>
    <t>от "_23_"_января_ 2017 г. № _23-осн.р___</t>
  </si>
  <si>
    <t>Организация горячего питания  учащихся, организация летней оздоровительной кампании.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</si>
  <si>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</si>
  <si>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</si>
  <si>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</si>
  <si>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</si>
  <si>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организация отдыха детей в каникулярное время</t>
  </si>
  <si>
    <t>Предоставление начального общего, основного общего, среднего (полного) общего образования по основным общеобразовательным программам в очной, очно-заочной форме, форме экстерната, семейного образования и самообразования.</t>
  </si>
  <si>
    <t>Муниципальное бюджетное общеобразовательное учреждение средняя общеобразовательная школа р.п. Многовершинный Николаевского муниципального района</t>
  </si>
  <si>
    <t>2705150496 / 270501001</t>
  </si>
  <si>
    <t>55074818</t>
  </si>
  <si>
    <t>682449, Хабаровский край, Николаевский район, р.п. Многовершинный, ул.Черкашина,37</t>
  </si>
  <si>
    <t>08631158051</t>
  </si>
  <si>
    <t>08231558000</t>
  </si>
  <si>
    <t>Директор МБОУ СОШ р.п.Многовершинный</t>
  </si>
  <si>
    <t>И.А. Павлюкова</t>
  </si>
  <si>
    <t>2.3.</t>
  </si>
  <si>
    <t>2.4.</t>
  </si>
  <si>
    <t>3.</t>
  </si>
  <si>
    <t>3.1.</t>
  </si>
  <si>
    <t>3.2.</t>
  </si>
  <si>
    <t>Руководитель управления образования администрации Николаевского муниципального района</t>
  </si>
  <si>
    <t>29</t>
  </si>
  <si>
    <t>51311635</t>
  </si>
  <si>
    <t>08631101001</t>
  </si>
  <si>
    <t>управление образования администрации Николаевского муниципального района</t>
  </si>
  <si>
    <t>902</t>
  </si>
  <si>
    <t>Иные субсидии предусмотренные законодательством РФ в целях осуществления выплат физическим лицам (ежемесячная компенсация по уходу за ребенком до 3-х лет)</t>
  </si>
  <si>
    <t>902.16.1.00</t>
  </si>
  <si>
    <t>0702 2500101031 612</t>
  </si>
  <si>
    <t>Субсидия в целях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расположенных  в районнах Крайнего Севера и приравненных к ним местностях</t>
  </si>
  <si>
    <t xml:space="preserve">Субсидия в целях компенсации расходов на оплату стоимости проезда к месту работы  </t>
  </si>
  <si>
    <t>Иные субсидии предусмотренные законодательством РФ в целях уплаты пеней, штрафов, судебных издержек</t>
  </si>
  <si>
    <t>Иные субсидии предусмотренные законодательством РФ в целях выплаты педагогическим работникам за проведение ЕГЭ</t>
  </si>
  <si>
    <t>902.16.2.68</t>
  </si>
  <si>
    <t>0702 250010И030 612</t>
  </si>
  <si>
    <t xml:space="preserve">29 декабря </t>
  </si>
  <si>
    <t>29 декабря</t>
  </si>
  <si>
    <t>Субсидия в целях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</t>
  </si>
  <si>
    <t>902.16.2.02</t>
  </si>
  <si>
    <t>0702 240030П140 612</t>
  </si>
  <si>
    <t>18</t>
  </si>
  <si>
    <t>Свод показателей по поступлениям и выплатам учреждения на 2020 год</t>
  </si>
  <si>
    <t>Показатели по поступлениям и выплатам учреждения за счет средств муниципального бюджета и доходов от оказания платных услуг на 2020 год</t>
  </si>
  <si>
    <t>Показатели по поступлениям и выплатам учреждения за счет средств краевого бюджета на 2020 год</t>
  </si>
  <si>
    <t>Е.В. Ким</t>
  </si>
  <si>
    <t>ОБ ОПЕРАЦИЯХ С ЦЕЛЕВЫМИ СУБСИДИЯМИ, ПРЕДОСТАВЛЕННЫМИ МУНИЦИПАЛЬНОМУ УЧРЕЖДЕНИЮ НА 2018 Г.</t>
  </si>
  <si>
    <t>В.А. Шайхмурзина</t>
  </si>
  <si>
    <t>экономист</t>
  </si>
  <si>
    <t>Средства краевого бюджета на предупреждение и ликвидацию ЧС</t>
  </si>
  <si>
    <t>902.16.2.ЧС</t>
  </si>
  <si>
    <t>0309 9990001060 612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</si>
</sst>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left" vertical="top"/>
    </xf>
    <xf numFmtId="0" fontId="17" fillId="0" borderId="18" xfId="0" applyFont="1" applyBorder="1" applyAlignment="1">
      <alignment horizontal="justify"/>
    </xf>
    <xf numFmtId="0" fontId="17" fillId="0" borderId="0" xfId="0" applyFont="1" applyBorder="1" applyAlignment="1">
      <alignment horizontal="left" vertical="top"/>
    </xf>
    <xf numFmtId="0" fontId="17" fillId="0" borderId="18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18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8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14" fontId="3" fillId="0" borderId="11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left" vertical="center"/>
    </xf>
    <xf numFmtId="14" fontId="3" fillId="0" borderId="20" xfId="0" applyNumberFormat="1" applyFont="1" applyBorder="1" applyAlignment="1">
      <alignment horizontal="left" vertical="center"/>
    </xf>
    <xf numFmtId="16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 indent="1"/>
    </xf>
    <xf numFmtId="4" fontId="6" fillId="0" borderId="32" xfId="0" applyNumberFormat="1" applyFont="1" applyBorder="1" applyAlignment="1">
      <alignment horizontal="center"/>
    </xf>
    <xf numFmtId="4" fontId="6" fillId="6" borderId="30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4" fontId="6" fillId="0" borderId="30" xfId="0" applyNumberFormat="1" applyFont="1" applyFill="1" applyBorder="1" applyAlignment="1">
      <alignment horizontal="center"/>
    </xf>
    <xf numFmtId="0" fontId="6" fillId="6" borderId="30" xfId="0" applyFont="1" applyFill="1" applyBorder="1" applyAlignment="1">
      <alignment horizontal="left" wrapText="1" indent="1"/>
    </xf>
    <xf numFmtId="49" fontId="6" fillId="6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indent="1"/>
    </xf>
    <xf numFmtId="49" fontId="6" fillId="0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6" borderId="30" xfId="0" applyFont="1" applyFill="1" applyBorder="1" applyAlignment="1">
      <alignment horizontal="left" indent="1"/>
    </xf>
    <xf numFmtId="0" fontId="6" fillId="0" borderId="30" xfId="0" applyFont="1" applyBorder="1" applyAlignment="1">
      <alignment horizontal="left" wrapText="1" indent="1"/>
    </xf>
    <xf numFmtId="4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indent="1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4" fontId="6" fillId="6" borderId="19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6" fillId="6" borderId="18" xfId="0" applyFont="1" applyFill="1" applyBorder="1" applyAlignment="1">
      <alignment horizontal="left" indent="1"/>
    </xf>
    <xf numFmtId="49" fontId="6" fillId="6" borderId="31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20" xfId="0" applyNumberFormat="1" applyFont="1" applyFill="1" applyBorder="1" applyAlignment="1">
      <alignment horizontal="center"/>
    </xf>
    <xf numFmtId="49" fontId="6" fillId="6" borderId="19" xfId="0" applyNumberFormat="1" applyFont="1" applyFill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6" borderId="18" xfId="0" applyFont="1" applyFill="1" applyBorder="1" applyAlignment="1">
      <alignment horizontal="left" wrapText="1" indent="1"/>
    </xf>
    <xf numFmtId="4" fontId="14" fillId="0" borderId="38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14" fillId="0" borderId="45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49" fontId="6" fillId="0" borderId="4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4" fontId="14" fillId="0" borderId="44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" fontId="14" fillId="0" borderId="44" xfId="0" applyNumberFormat="1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4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6" fillId="0" borderId="29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6" fillId="6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31" borderId="44" xfId="0" applyNumberFormat="1" applyFont="1" applyFill="1" applyBorder="1" applyAlignment="1">
      <alignment horizontal="center" vertical="center"/>
    </xf>
    <xf numFmtId="4" fontId="6" fillId="31" borderId="42" xfId="0" applyNumberFormat="1" applyFont="1" applyFill="1" applyBorder="1" applyAlignment="1">
      <alignment horizontal="center" vertical="center"/>
    </xf>
    <xf numFmtId="4" fontId="6" fillId="31" borderId="43" xfId="0" applyNumberFormat="1" applyFont="1" applyFill="1" applyBorder="1" applyAlignment="1">
      <alignment horizontal="center" vertical="center"/>
    </xf>
    <xf numFmtId="4" fontId="6" fillId="31" borderId="36" xfId="0" applyNumberFormat="1" applyFont="1" applyFill="1" applyBorder="1" applyAlignment="1">
      <alignment horizontal="center" vertical="center"/>
    </xf>
    <xf numFmtId="4" fontId="6" fillId="31" borderId="0" xfId="0" applyNumberFormat="1" applyFont="1" applyFill="1" applyBorder="1" applyAlignment="1">
      <alignment horizontal="center" vertical="center"/>
    </xf>
    <xf numFmtId="4" fontId="6" fillId="31" borderId="21" xfId="0" applyNumberFormat="1" applyFont="1" applyFill="1" applyBorder="1" applyAlignment="1">
      <alignment horizontal="center" vertical="center"/>
    </xf>
    <xf numFmtId="4" fontId="6" fillId="31" borderId="19" xfId="0" applyNumberFormat="1" applyFont="1" applyFill="1" applyBorder="1" applyAlignment="1">
      <alignment horizontal="center" vertical="center"/>
    </xf>
    <xf numFmtId="4" fontId="6" fillId="31" borderId="18" xfId="0" applyNumberFormat="1" applyFont="1" applyFill="1" applyBorder="1" applyAlignment="1">
      <alignment horizontal="center" vertical="center"/>
    </xf>
    <xf numFmtId="4" fontId="6" fillId="31" borderId="20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4" fontId="6" fillId="31" borderId="46" xfId="0" applyNumberFormat="1" applyFont="1" applyFill="1" applyBorder="1" applyAlignment="1">
      <alignment horizontal="center" vertical="center"/>
    </xf>
    <xf numFmtId="4" fontId="6" fillId="31" borderId="37" xfId="0" applyNumberFormat="1" applyFont="1" applyFill="1" applyBorder="1" applyAlignment="1">
      <alignment horizontal="center" vertical="center"/>
    </xf>
    <xf numFmtId="4" fontId="6" fillId="31" borderId="32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176" fontId="17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49" fontId="5" fillId="0" borderId="54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left"/>
    </xf>
    <xf numFmtId="49" fontId="5" fillId="0" borderId="53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67" xfId="0" applyNumberFormat="1" applyFont="1" applyBorder="1" applyAlignment="1">
      <alignment horizontal="center"/>
    </xf>
    <xf numFmtId="49" fontId="9" fillId="0" borderId="68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11" fillId="0" borderId="66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4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9" fillId="0" borderId="70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4" fontId="6" fillId="0" borderId="5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6" fillId="0" borderId="55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zoomScaleSheetLayoutView="100" workbookViewId="0" topLeftCell="A4">
      <selection activeCell="BO22" sqref="BO22:BR22"/>
    </sheetView>
  </sheetViews>
  <sheetFormatPr defaultColWidth="0.875" defaultRowHeight="12.75"/>
  <cols>
    <col min="1" max="90" width="0.875" style="54" customWidth="1"/>
    <col min="91" max="91" width="1.875" style="54" customWidth="1"/>
    <col min="92" max="105" width="0.875" style="54" customWidth="1"/>
    <col min="106" max="106" width="1.875" style="54" customWidth="1"/>
    <col min="107" max="16384" width="0.875" style="54" customWidth="1"/>
  </cols>
  <sheetData>
    <row r="1" s="52" customFormat="1" ht="11.25" customHeight="1">
      <c r="BM1" s="52" t="s">
        <v>216</v>
      </c>
    </row>
    <row r="2" s="52" customFormat="1" ht="11.25" customHeight="1">
      <c r="BM2" s="53" t="s">
        <v>233</v>
      </c>
    </row>
    <row r="3" s="52" customFormat="1" ht="11.25" customHeight="1">
      <c r="BM3" s="52" t="s">
        <v>217</v>
      </c>
    </row>
    <row r="4" s="52" customFormat="1" ht="11.25" customHeight="1">
      <c r="BM4" s="53" t="s">
        <v>218</v>
      </c>
    </row>
    <row r="5" s="52" customFormat="1" ht="11.25" customHeight="1">
      <c r="BM5" s="53" t="s">
        <v>219</v>
      </c>
    </row>
    <row r="6" s="52" customFormat="1" ht="11.25" customHeight="1">
      <c r="BM6" s="53" t="s">
        <v>220</v>
      </c>
    </row>
    <row r="7" s="52" customFormat="1" ht="11.25" customHeight="1">
      <c r="BM7" s="53" t="s">
        <v>221</v>
      </c>
    </row>
    <row r="8" s="83" customFormat="1" ht="11.25" customHeight="1">
      <c r="BM8" s="84" t="s">
        <v>294</v>
      </c>
    </row>
    <row r="9" ht="9.75" customHeight="1">
      <c r="N9" s="52"/>
    </row>
    <row r="10" spans="57:108" ht="15">
      <c r="BE10" s="89" t="s">
        <v>204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57:108" ht="11.25" customHeight="1">
      <c r="BE11" s="113" t="s">
        <v>237</v>
      </c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57:108" s="52" customFormat="1" ht="12">
      <c r="BE12" s="114" t="s">
        <v>209</v>
      </c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</row>
    <row r="13" spans="57:108" ht="15"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CA13" s="113" t="s">
        <v>238</v>
      </c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</row>
    <row r="14" spans="57:108" s="52" customFormat="1" ht="12">
      <c r="BE14" s="115" t="s">
        <v>154</v>
      </c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CA14" s="115" t="s">
        <v>153</v>
      </c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</row>
    <row r="15" spans="65:99" ht="15">
      <c r="BM15" s="55" t="s">
        <v>210</v>
      </c>
      <c r="BN15" s="116" t="s">
        <v>316</v>
      </c>
      <c r="BO15" s="116"/>
      <c r="BP15" s="116"/>
      <c r="BQ15" s="116"/>
      <c r="BR15" s="54" t="s">
        <v>210</v>
      </c>
      <c r="BU15" s="116" t="s">
        <v>291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05">
        <v>20</v>
      </c>
      <c r="CN15" s="105"/>
      <c r="CO15" s="105"/>
      <c r="CP15" s="105"/>
      <c r="CQ15" s="106" t="s">
        <v>335</v>
      </c>
      <c r="CR15" s="106"/>
      <c r="CS15" s="106"/>
      <c r="CT15" s="106"/>
      <c r="CU15" s="54" t="s">
        <v>120</v>
      </c>
    </row>
    <row r="16" ht="15">
      <c r="CY16" s="56"/>
    </row>
    <row r="17" spans="1:108" ht="16.5">
      <c r="A17" s="107" t="s">
        <v>222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36:58" s="57" customFormat="1" ht="16.5">
      <c r="AJ18" s="58"/>
      <c r="AM18" s="58"/>
      <c r="AV18" s="59"/>
      <c r="AW18" s="59"/>
      <c r="AX18" s="59"/>
      <c r="BA18" s="59" t="s">
        <v>121</v>
      </c>
      <c r="BB18" s="112" t="s">
        <v>335</v>
      </c>
      <c r="BC18" s="112"/>
      <c r="BD18" s="112"/>
      <c r="BE18" s="112"/>
      <c r="BF18" s="57" t="s">
        <v>211</v>
      </c>
    </row>
    <row r="19" ht="4.5" customHeight="1"/>
    <row r="20" spans="93:108" ht="17.25" customHeight="1">
      <c r="CO20" s="108" t="s">
        <v>200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</row>
    <row r="21" spans="91:108" ht="15" customHeight="1">
      <c r="CM21" s="55" t="s">
        <v>212</v>
      </c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36:108" ht="15" customHeight="1">
      <c r="AJ22" s="60"/>
      <c r="AK22" s="61" t="s">
        <v>210</v>
      </c>
      <c r="AL22" s="109" t="s">
        <v>316</v>
      </c>
      <c r="AM22" s="109"/>
      <c r="AN22" s="109"/>
      <c r="AO22" s="109"/>
      <c r="AP22" s="60" t="s">
        <v>210</v>
      </c>
      <c r="AQ22" s="60"/>
      <c r="AR22" s="60"/>
      <c r="AS22" s="109" t="s">
        <v>291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10">
        <v>20</v>
      </c>
      <c r="BL22" s="110"/>
      <c r="BM22" s="110"/>
      <c r="BN22" s="110"/>
      <c r="BO22" s="111" t="s">
        <v>335</v>
      </c>
      <c r="BP22" s="111"/>
      <c r="BQ22" s="111"/>
      <c r="BR22" s="111"/>
      <c r="BS22" s="60" t="s">
        <v>120</v>
      </c>
      <c r="BT22" s="60"/>
      <c r="BU22" s="60"/>
      <c r="BY22" s="62"/>
      <c r="CM22" s="55" t="s">
        <v>196</v>
      </c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77:108" ht="13.5" customHeight="1">
      <c r="BY23" s="62"/>
      <c r="BZ23" s="62"/>
      <c r="CM23" s="55"/>
      <c r="CO23" s="101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77:108" ht="15" customHeight="1">
      <c r="BY24" s="62"/>
      <c r="BZ24" s="62"/>
      <c r="CM24" s="55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8" customHeight="1">
      <c r="A25" s="97" t="s">
        <v>223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 t="s">
        <v>302</v>
      </c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89" t="s">
        <v>185</v>
      </c>
      <c r="CE25" s="89"/>
      <c r="CF25" s="89"/>
      <c r="CG25" s="89"/>
      <c r="CH25" s="89"/>
      <c r="CI25" s="89"/>
      <c r="CJ25" s="89"/>
      <c r="CK25" s="89"/>
      <c r="CL25" s="89"/>
      <c r="CM25" s="89"/>
      <c r="CN25" s="90"/>
      <c r="CO25" s="101" t="s">
        <v>304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1:108" ht="16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89" t="s">
        <v>231</v>
      </c>
      <c r="CE26" s="89"/>
      <c r="CF26" s="89"/>
      <c r="CG26" s="89"/>
      <c r="CH26" s="89"/>
      <c r="CI26" s="89"/>
      <c r="CJ26" s="89"/>
      <c r="CK26" s="89"/>
      <c r="CL26" s="89"/>
      <c r="CM26" s="89"/>
      <c r="CN26" s="90"/>
      <c r="CO26" s="101" t="s">
        <v>307</v>
      </c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ht="51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89" t="s">
        <v>190</v>
      </c>
      <c r="CE27" s="89"/>
      <c r="CF27" s="89"/>
      <c r="CG27" s="89"/>
      <c r="CH27" s="89"/>
      <c r="CI27" s="89"/>
      <c r="CJ27" s="89"/>
      <c r="CK27" s="89"/>
      <c r="CL27" s="89"/>
      <c r="CM27" s="89"/>
      <c r="CN27" s="90"/>
      <c r="CO27" s="101" t="s">
        <v>306</v>
      </c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44:108" ht="18.75" customHeight="1"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Y28" s="62"/>
      <c r="BZ28" s="62"/>
      <c r="CD28" s="89" t="s">
        <v>232</v>
      </c>
      <c r="CE28" s="89"/>
      <c r="CF28" s="89"/>
      <c r="CG28" s="89"/>
      <c r="CH28" s="89"/>
      <c r="CI28" s="89"/>
      <c r="CJ28" s="89"/>
      <c r="CK28" s="89"/>
      <c r="CL28" s="89"/>
      <c r="CM28" s="89"/>
      <c r="CN28" s="90"/>
      <c r="CO28" s="85" t="s">
        <v>235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65" customFormat="1" ht="18.75" customHeight="1">
      <c r="A29" s="100" t="s">
        <v>193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86" t="s">
        <v>303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CD29" s="89" t="s">
        <v>230</v>
      </c>
      <c r="CE29" s="89"/>
      <c r="CF29" s="89"/>
      <c r="CG29" s="89"/>
      <c r="CH29" s="89"/>
      <c r="CI29" s="89"/>
      <c r="CJ29" s="89"/>
      <c r="CK29" s="89"/>
      <c r="CL29" s="89"/>
      <c r="CM29" s="89"/>
      <c r="CN29" s="90"/>
      <c r="CO29" s="92" t="s">
        <v>236</v>
      </c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1:108" s="65" customFormat="1" ht="18.75" customHeight="1">
      <c r="A30" s="66" t="s">
        <v>213</v>
      </c>
      <c r="CM30" s="67" t="s">
        <v>183</v>
      </c>
      <c r="CO30" s="92" t="s">
        <v>214</v>
      </c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</row>
    <row r="31" spans="1:108" s="65" customFormat="1" ht="3" customHeight="1">
      <c r="A31" s="66"/>
      <c r="BX31" s="66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1:108" ht="15">
      <c r="A32" s="104" t="s">
        <v>224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95" t="s">
        <v>234</v>
      </c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</row>
    <row r="33" spans="1:108" ht="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</row>
    <row r="34" spans="1:100" ht="15">
      <c r="A34" s="6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71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2"/>
      <c r="CP34" s="72"/>
      <c r="CQ34" s="72"/>
      <c r="CR34" s="72"/>
      <c r="CS34" s="72"/>
      <c r="CT34" s="72"/>
      <c r="CU34" s="72"/>
      <c r="CV34" s="72"/>
    </row>
    <row r="35" spans="1:108" ht="15">
      <c r="A35" s="104" t="s">
        <v>225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95" t="s">
        <v>305</v>
      </c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</row>
    <row r="37" spans="1:108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</row>
    <row r="38" ht="15" customHeight="1"/>
    <row r="39" spans="1:108" s="60" customFormat="1" ht="14.25">
      <c r="A39" s="91" t="s">
        <v>228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</row>
    <row r="40" spans="1:108" s="60" customFormat="1" ht="14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15" customHeight="1">
      <c r="A41" s="75" t="s">
        <v>229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</row>
    <row r="42" spans="1:108" s="74" customFormat="1" ht="18" customHeight="1">
      <c r="A42" s="88" t="s">
        <v>296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</row>
    <row r="43" spans="1:108" s="74" customFormat="1" ht="17.25" customHeight="1">
      <c r="A43" s="88" t="s">
        <v>297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s="74" customFormat="1" ht="18" customHeight="1">
      <c r="A44" s="88" t="s">
        <v>298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s="74" customFormat="1" ht="19.5" customHeight="1">
      <c r="A45" s="88" t="s">
        <v>299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</row>
    <row r="46" spans="1:108" s="74" customFormat="1" ht="19.5" customHeight="1">
      <c r="A46" s="88" t="s">
        <v>300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</row>
    <row r="47" spans="1:108" s="74" customFormat="1" ht="15" customHeight="1">
      <c r="A47" s="77" t="s">
        <v>226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</row>
    <row r="48" spans="1:108" s="74" customFormat="1" ht="48.75" customHeight="1">
      <c r="A48" s="88" t="s">
        <v>301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</row>
    <row r="49" spans="1:108" s="74" customFormat="1" ht="15">
      <c r="A49" s="75" t="s">
        <v>215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</row>
    <row r="50" spans="1:108" s="74" customFormat="1" ht="18.75" customHeight="1">
      <c r="A50" s="88" t="s">
        <v>295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</row>
  </sheetData>
  <sheetProtection/>
  <mergeCells count="49"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  <mergeCell ref="A44:DD44"/>
    <mergeCell ref="CO20:DD20"/>
    <mergeCell ref="CO21:DD21"/>
    <mergeCell ref="AL22:AO22"/>
    <mergeCell ref="AS22:BJ22"/>
    <mergeCell ref="BK22:BN22"/>
    <mergeCell ref="BO22:BR22"/>
    <mergeCell ref="CO22:DD22"/>
    <mergeCell ref="A32:AR33"/>
    <mergeCell ref="A35:AR37"/>
    <mergeCell ref="CO23:DD23"/>
    <mergeCell ref="CO24:DD24"/>
    <mergeCell ref="CO25:DD25"/>
    <mergeCell ref="CO26:DD26"/>
    <mergeCell ref="CO27:DD27"/>
    <mergeCell ref="CO30:DD30"/>
    <mergeCell ref="CD26:CN26"/>
    <mergeCell ref="CD27:CN27"/>
    <mergeCell ref="A48:DD48"/>
    <mergeCell ref="A50:DD50"/>
    <mergeCell ref="A25:AH27"/>
    <mergeCell ref="AI25:CC27"/>
    <mergeCell ref="CD25:CN25"/>
    <mergeCell ref="A29:AH29"/>
    <mergeCell ref="AS35:DD37"/>
    <mergeCell ref="A45:DD45"/>
    <mergeCell ref="A43:DD43"/>
    <mergeCell ref="CO28:DD28"/>
    <mergeCell ref="AI29:BW29"/>
    <mergeCell ref="A46:DD46"/>
    <mergeCell ref="CD28:CN28"/>
    <mergeCell ref="CD29:CN29"/>
    <mergeCell ref="A39:DD39"/>
    <mergeCell ref="A42:DD42"/>
    <mergeCell ref="CO29:DD29"/>
    <mergeCell ref="AS32:DD33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24">
      <selection activeCell="BX29" sqref="BX29:CE29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6" width="1.37890625" style="1" customWidth="1"/>
    <col min="47" max="47" width="2.00390625" style="1" customWidth="1"/>
    <col min="48" max="63" width="1.37890625" style="1" customWidth="1"/>
    <col min="64" max="64" width="1.875" style="1" customWidth="1"/>
    <col min="65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31" t="s">
        <v>337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277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/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7734837.42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5937695.15</v>
      </c>
      <c r="AS24" s="307"/>
      <c r="AT24" s="307"/>
      <c r="AU24" s="307"/>
      <c r="AV24" s="307"/>
      <c r="AW24" s="307"/>
      <c r="AX24" s="307"/>
      <c r="AY24" s="308"/>
      <c r="AZ24" s="306">
        <f>AZ30</f>
        <v>4727.27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12">
        <f>BX27</f>
        <v>1792415</v>
      </c>
      <c r="BY24" s="286"/>
      <c r="BZ24" s="286"/>
      <c r="CA24" s="286"/>
      <c r="CB24" s="286"/>
      <c r="CC24" s="286"/>
      <c r="CD24" s="286"/>
      <c r="CE24" s="313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288"/>
      <c r="BY25" s="289"/>
      <c r="BZ25" s="289"/>
      <c r="CA25" s="289"/>
      <c r="CB25" s="289"/>
      <c r="CC25" s="289"/>
      <c r="CD25" s="289"/>
      <c r="CE25" s="314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7730110.15</v>
      </c>
      <c r="AJ27" s="177"/>
      <c r="AK27" s="177"/>
      <c r="AL27" s="177"/>
      <c r="AM27" s="177"/>
      <c r="AN27" s="177"/>
      <c r="AO27" s="177"/>
      <c r="AP27" s="177"/>
      <c r="AQ27" s="178"/>
      <c r="AR27" s="176">
        <v>5937695.15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v>1792415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4727.27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v>4727.27</v>
      </c>
      <c r="BA30" s="177"/>
      <c r="BB30" s="177"/>
      <c r="BC30" s="177"/>
      <c r="BD30" s="177"/>
      <c r="BE30" s="177"/>
      <c r="BF30" s="177"/>
      <c r="BG30" s="178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7734837.42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5937695.150000001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4727.27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1792415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3955377.89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3950650.62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4727.27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3033161.73</v>
      </c>
      <c r="AJ37" s="177"/>
      <c r="AK37" s="177"/>
      <c r="AL37" s="177"/>
      <c r="AM37" s="177"/>
      <c r="AN37" s="177"/>
      <c r="AO37" s="177"/>
      <c r="AP37" s="177"/>
      <c r="AQ37" s="178"/>
      <c r="AR37" s="176">
        <v>3033161.73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4727.27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>
        <v>4727.27</v>
      </c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917488.89</v>
      </c>
      <c r="AJ39" s="177"/>
      <c r="AK39" s="177"/>
      <c r="AL39" s="177"/>
      <c r="AM39" s="177"/>
      <c r="AN39" s="177"/>
      <c r="AO39" s="177"/>
      <c r="AP39" s="177"/>
      <c r="AQ39" s="178"/>
      <c r="AR39" s="193">
        <v>917488.89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1100729.77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1100729.77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9671.94</v>
      </c>
      <c r="AJ42" s="177"/>
      <c r="AK42" s="177"/>
      <c r="AL42" s="177"/>
      <c r="AM42" s="177"/>
      <c r="AN42" s="177"/>
      <c r="AO42" s="177"/>
      <c r="AP42" s="177"/>
      <c r="AQ42" s="178"/>
      <c r="AR42" s="176">
        <v>9671.94</v>
      </c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706306.83</v>
      </c>
      <c r="AJ45" s="177"/>
      <c r="AK45" s="177"/>
      <c r="AL45" s="177"/>
      <c r="AM45" s="177"/>
      <c r="AN45" s="177"/>
      <c r="AO45" s="177"/>
      <c r="AP45" s="177"/>
      <c r="AQ45" s="178"/>
      <c r="AR45" s="193">
        <v>706306.83</v>
      </c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73157.78</v>
      </c>
      <c r="AJ47" s="177"/>
      <c r="AK47" s="177"/>
      <c r="AL47" s="177"/>
      <c r="AM47" s="177"/>
      <c r="AN47" s="177"/>
      <c r="AO47" s="177"/>
      <c r="AP47" s="177"/>
      <c r="AQ47" s="178"/>
      <c r="AR47" s="193">
        <v>73157.78</v>
      </c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311593.22</v>
      </c>
      <c r="AJ49" s="177"/>
      <c r="AK49" s="177"/>
      <c r="AL49" s="177"/>
      <c r="AM49" s="177"/>
      <c r="AN49" s="177"/>
      <c r="AO49" s="177"/>
      <c r="AP49" s="177"/>
      <c r="AQ49" s="178"/>
      <c r="AR49" s="193">
        <v>311593.22</v>
      </c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59228.649999999994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59228.649999999994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36169.74</v>
      </c>
      <c r="AJ55" s="203"/>
      <c r="AK55" s="203"/>
      <c r="AL55" s="203"/>
      <c r="AM55" s="203"/>
      <c r="AN55" s="203"/>
      <c r="AO55" s="203"/>
      <c r="AP55" s="203"/>
      <c r="AQ55" s="203"/>
      <c r="AR55" s="203">
        <v>36169.74</v>
      </c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23058.91</v>
      </c>
      <c r="AJ57" s="203"/>
      <c r="AK57" s="203"/>
      <c r="AL57" s="203"/>
      <c r="AM57" s="203"/>
      <c r="AN57" s="203"/>
      <c r="AO57" s="203"/>
      <c r="AP57" s="203"/>
      <c r="AQ57" s="203"/>
      <c r="AR57" s="203">
        <v>23058.91</v>
      </c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2619501.11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827086.11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1792415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9"/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2619501.11</v>
      </c>
      <c r="AJ61" s="180"/>
      <c r="AK61" s="180"/>
      <c r="AL61" s="180"/>
      <c r="AM61" s="180"/>
      <c r="AN61" s="180"/>
      <c r="AO61" s="180"/>
      <c r="AP61" s="180"/>
      <c r="AQ61" s="181"/>
      <c r="AR61" s="179">
        <v>827086.11</v>
      </c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>
        <v>1792415</v>
      </c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/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/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/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/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19">
      <selection activeCell="AR29" sqref="AR29:AY29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6" width="1.37890625" style="1" customWidth="1"/>
    <col min="47" max="47" width="1.875" style="1" customWidth="1"/>
    <col min="48" max="48" width="1.37890625" style="1" customWidth="1"/>
    <col min="49" max="49" width="1.875" style="1" customWidth="1"/>
    <col min="50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338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21131660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21131660</v>
      </c>
      <c r="AS24" s="307"/>
      <c r="AT24" s="307"/>
      <c r="AU24" s="307"/>
      <c r="AV24" s="307"/>
      <c r="AW24" s="307"/>
      <c r="AX24" s="307"/>
      <c r="AY24" s="308"/>
      <c r="AZ24" s="306">
        <f>AZ30</f>
        <v>0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12">
        <f>BX27</f>
        <v>0</v>
      </c>
      <c r="BY24" s="286"/>
      <c r="BZ24" s="286"/>
      <c r="CA24" s="286"/>
      <c r="CB24" s="286"/>
      <c r="CC24" s="286"/>
      <c r="CD24" s="286"/>
      <c r="CE24" s="313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288"/>
      <c r="BY25" s="289"/>
      <c r="BZ25" s="289"/>
      <c r="CA25" s="289"/>
      <c r="CB25" s="289"/>
      <c r="CC25" s="289"/>
      <c r="CD25" s="289"/>
      <c r="CE25" s="314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21131660</v>
      </c>
      <c r="AJ27" s="177"/>
      <c r="AK27" s="177"/>
      <c r="AL27" s="177"/>
      <c r="AM27" s="177"/>
      <c r="AN27" s="177"/>
      <c r="AO27" s="177"/>
      <c r="AP27" s="177"/>
      <c r="AQ27" s="178"/>
      <c r="AR27" s="176">
        <v>21131660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/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0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339"/>
      <c r="BA30" s="340"/>
      <c r="BB30" s="340"/>
      <c r="BC30" s="340"/>
      <c r="BD30" s="340"/>
      <c r="BE30" s="340"/>
      <c r="BF30" s="340"/>
      <c r="BG30" s="341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342"/>
      <c r="BA31" s="343"/>
      <c r="BB31" s="343"/>
      <c r="BC31" s="343"/>
      <c r="BD31" s="343"/>
      <c r="BE31" s="343"/>
      <c r="BF31" s="343"/>
      <c r="BG31" s="344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21131660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21131660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0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0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21083900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21083900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0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16193470</v>
      </c>
      <c r="AJ37" s="177"/>
      <c r="AK37" s="177"/>
      <c r="AL37" s="177"/>
      <c r="AM37" s="177"/>
      <c r="AN37" s="177"/>
      <c r="AO37" s="177"/>
      <c r="AP37" s="177"/>
      <c r="AQ37" s="178"/>
      <c r="AR37" s="176">
        <v>16193470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0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/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4890430</v>
      </c>
      <c r="AJ39" s="177"/>
      <c r="AK39" s="177"/>
      <c r="AL39" s="177"/>
      <c r="AM39" s="177"/>
      <c r="AN39" s="177"/>
      <c r="AO39" s="177"/>
      <c r="AP39" s="177"/>
      <c r="AQ39" s="178"/>
      <c r="AR39" s="193">
        <v>4890430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0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0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0</v>
      </c>
      <c r="AJ42" s="177"/>
      <c r="AK42" s="177"/>
      <c r="AL42" s="177"/>
      <c r="AM42" s="177"/>
      <c r="AN42" s="177"/>
      <c r="AO42" s="177"/>
      <c r="AP42" s="177"/>
      <c r="AQ42" s="178"/>
      <c r="AR42" s="176"/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0</v>
      </c>
      <c r="AJ45" s="177"/>
      <c r="AK45" s="177"/>
      <c r="AL45" s="177"/>
      <c r="AM45" s="177"/>
      <c r="AN45" s="177"/>
      <c r="AO45" s="177"/>
      <c r="AP45" s="177"/>
      <c r="AQ45" s="178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0</v>
      </c>
      <c r="AJ47" s="177"/>
      <c r="AK47" s="177"/>
      <c r="AL47" s="177"/>
      <c r="AM47" s="177"/>
      <c r="AN47" s="177"/>
      <c r="AO47" s="177"/>
      <c r="AP47" s="177"/>
      <c r="AQ47" s="178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0</v>
      </c>
      <c r="AJ49" s="177"/>
      <c r="AK49" s="177"/>
      <c r="AL49" s="177"/>
      <c r="AM49" s="177"/>
      <c r="AN49" s="177"/>
      <c r="AO49" s="177"/>
      <c r="AP49" s="177"/>
      <c r="AQ49" s="178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0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0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0</v>
      </c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0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47760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47760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0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9"/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47760</v>
      </c>
      <c r="AJ61" s="180"/>
      <c r="AK61" s="180"/>
      <c r="AL61" s="180"/>
      <c r="AM61" s="180"/>
      <c r="AN61" s="180"/>
      <c r="AO61" s="180"/>
      <c r="AP61" s="180"/>
      <c r="AQ61" s="181"/>
      <c r="AR61" s="179">
        <v>47760</v>
      </c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/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/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/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/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/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SheetLayoutView="100" workbookViewId="0" topLeftCell="A1">
      <selection activeCell="AZ29" sqref="AZ29:BG29"/>
    </sheetView>
  </sheetViews>
  <sheetFormatPr defaultColWidth="1.37890625" defaultRowHeight="12.75"/>
  <cols>
    <col min="1" max="16384" width="1.37890625" style="1" customWidth="1"/>
  </cols>
  <sheetData>
    <row r="1" s="9" customFormat="1" ht="12.75">
      <c r="CU1" s="10" t="s">
        <v>136</v>
      </c>
    </row>
    <row r="2" s="9" customFormat="1" ht="12.75"/>
    <row r="3" spans="1:99" ht="15.75">
      <c r="A3" s="328" t="s">
        <v>227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</row>
    <row r="4" spans="38:63" ht="15.75">
      <c r="AL4" s="2" t="s">
        <v>1</v>
      </c>
      <c r="AN4" s="329" t="s">
        <v>331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54">
        <v>20</v>
      </c>
      <c r="BE4" s="354"/>
      <c r="BF4" s="354"/>
      <c r="BG4" s="329" t="s">
        <v>335</v>
      </c>
      <c r="BH4" s="329"/>
      <c r="BI4" s="329"/>
      <c r="BK4" s="1" t="s">
        <v>2</v>
      </c>
    </row>
    <row r="6" spans="1:99" s="9" customFormat="1" ht="12.75">
      <c r="A6" s="348" t="s">
        <v>32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50"/>
      <c r="Q6" s="348" t="s">
        <v>33</v>
      </c>
      <c r="R6" s="349"/>
      <c r="S6" s="349"/>
      <c r="T6" s="349"/>
      <c r="U6" s="350"/>
      <c r="V6" s="264" t="s">
        <v>135</v>
      </c>
      <c r="W6" s="265"/>
      <c r="X6" s="265"/>
      <c r="Y6" s="265"/>
      <c r="Z6" s="265"/>
      <c r="AA6" s="266"/>
      <c r="AB6" s="351" t="s">
        <v>134</v>
      </c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3"/>
    </row>
    <row r="7" spans="1:99" s="9" customFormat="1" ht="12.75">
      <c r="A7" s="345" t="s">
        <v>36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  <c r="Q7" s="345" t="s">
        <v>133</v>
      </c>
      <c r="R7" s="346"/>
      <c r="S7" s="346"/>
      <c r="T7" s="346"/>
      <c r="U7" s="347"/>
      <c r="V7" s="280" t="s">
        <v>132</v>
      </c>
      <c r="W7" s="281"/>
      <c r="X7" s="281"/>
      <c r="Y7" s="281"/>
      <c r="Z7" s="281"/>
      <c r="AA7" s="300"/>
      <c r="AB7" s="348" t="s">
        <v>131</v>
      </c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50"/>
      <c r="AZ7" s="351" t="s">
        <v>8</v>
      </c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3"/>
    </row>
    <row r="8" spans="1:99" s="9" customFormat="1" ht="12.75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5"/>
      <c r="R8" s="346"/>
      <c r="S8" s="346"/>
      <c r="T8" s="346"/>
      <c r="U8" s="347"/>
      <c r="V8" s="280" t="s">
        <v>130</v>
      </c>
      <c r="W8" s="281"/>
      <c r="X8" s="281"/>
      <c r="Y8" s="281"/>
      <c r="Z8" s="281"/>
      <c r="AA8" s="300"/>
      <c r="AB8" s="345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7"/>
      <c r="AZ8" s="348" t="s">
        <v>129</v>
      </c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50"/>
      <c r="BX8" s="348" t="s">
        <v>129</v>
      </c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50"/>
    </row>
    <row r="9" spans="1:99" s="9" customFormat="1" ht="12.75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7"/>
      <c r="Q9" s="345"/>
      <c r="R9" s="346"/>
      <c r="S9" s="346"/>
      <c r="T9" s="346"/>
      <c r="U9" s="347"/>
      <c r="V9" s="280"/>
      <c r="W9" s="281"/>
      <c r="X9" s="281"/>
      <c r="Y9" s="281"/>
      <c r="Z9" s="281"/>
      <c r="AA9" s="300"/>
      <c r="AB9" s="345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7"/>
      <c r="AZ9" s="345" t="s">
        <v>128</v>
      </c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7"/>
      <c r="BX9" s="345" t="s">
        <v>127</v>
      </c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7"/>
    </row>
    <row r="10" spans="1:99" s="9" customFormat="1" ht="12.75">
      <c r="A10" s="345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  <c r="Q10" s="345"/>
      <c r="R10" s="346"/>
      <c r="S10" s="346"/>
      <c r="T10" s="346"/>
      <c r="U10" s="347"/>
      <c r="V10" s="280"/>
      <c r="W10" s="281"/>
      <c r="X10" s="281"/>
      <c r="Y10" s="281"/>
      <c r="Z10" s="281"/>
      <c r="AA10" s="300"/>
      <c r="AB10" s="345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7"/>
      <c r="AZ10" s="345" t="s">
        <v>126</v>
      </c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7"/>
      <c r="BX10" s="345" t="s">
        <v>125</v>
      </c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7"/>
    </row>
    <row r="11" spans="1:99" s="9" customFormat="1" ht="12.75">
      <c r="A11" s="345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  <c r="Q11" s="345"/>
      <c r="R11" s="346"/>
      <c r="S11" s="346"/>
      <c r="T11" s="346"/>
      <c r="U11" s="347"/>
      <c r="V11" s="280"/>
      <c r="W11" s="281"/>
      <c r="X11" s="281"/>
      <c r="Y11" s="281"/>
      <c r="Z11" s="281"/>
      <c r="AA11" s="300"/>
      <c r="AB11" s="345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7"/>
      <c r="AZ11" s="345" t="s">
        <v>124</v>
      </c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7"/>
      <c r="BX11" s="345" t="s">
        <v>123</v>
      </c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7"/>
    </row>
    <row r="12" spans="1:99" s="9" customFormat="1" ht="12.75">
      <c r="A12" s="345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  <c r="Q12" s="345"/>
      <c r="R12" s="346"/>
      <c r="S12" s="346"/>
      <c r="T12" s="346"/>
      <c r="U12" s="347"/>
      <c r="V12" s="280"/>
      <c r="W12" s="281"/>
      <c r="X12" s="281"/>
      <c r="Y12" s="281"/>
      <c r="Z12" s="281"/>
      <c r="AA12" s="300"/>
      <c r="AB12" s="356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8"/>
      <c r="AZ12" s="356" t="s">
        <v>122</v>
      </c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8"/>
      <c r="BX12" s="356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8"/>
    </row>
    <row r="13" spans="1:99" s="9" customFormat="1" ht="12.75">
      <c r="A13" s="345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  <c r="Q13" s="345"/>
      <c r="R13" s="346"/>
      <c r="S13" s="346"/>
      <c r="T13" s="346"/>
      <c r="U13" s="347"/>
      <c r="V13" s="280"/>
      <c r="W13" s="281"/>
      <c r="X13" s="281"/>
      <c r="Y13" s="281"/>
      <c r="Z13" s="281"/>
      <c r="AA13" s="300"/>
      <c r="AB13" s="15"/>
      <c r="AC13" s="14"/>
      <c r="AD13" s="14"/>
      <c r="AE13" s="13" t="s">
        <v>121</v>
      </c>
      <c r="AF13" s="221">
        <v>18</v>
      </c>
      <c r="AG13" s="221"/>
      <c r="AH13" s="14" t="s">
        <v>120</v>
      </c>
      <c r="AI13" s="16"/>
      <c r="AJ13" s="15"/>
      <c r="AK13" s="14"/>
      <c r="AL13" s="14"/>
      <c r="AM13" s="13" t="s">
        <v>121</v>
      </c>
      <c r="AN13" s="221">
        <v>19</v>
      </c>
      <c r="AO13" s="221"/>
      <c r="AP13" s="14" t="s">
        <v>120</v>
      </c>
      <c r="AQ13" s="16"/>
      <c r="AR13" s="15"/>
      <c r="AS13" s="14"/>
      <c r="AT13" s="14"/>
      <c r="AU13" s="13" t="s">
        <v>121</v>
      </c>
      <c r="AV13" s="221">
        <v>20</v>
      </c>
      <c r="AW13" s="221"/>
      <c r="AX13" s="14" t="s">
        <v>120</v>
      </c>
      <c r="AY13" s="16"/>
      <c r="AZ13" s="15"/>
      <c r="BA13" s="14"/>
      <c r="BB13" s="14"/>
      <c r="BC13" s="13" t="s">
        <v>121</v>
      </c>
      <c r="BD13" s="221">
        <v>18</v>
      </c>
      <c r="BE13" s="221"/>
      <c r="BF13" s="14" t="s">
        <v>120</v>
      </c>
      <c r="BG13" s="16"/>
      <c r="BH13" s="15"/>
      <c r="BI13" s="14"/>
      <c r="BJ13" s="14"/>
      <c r="BK13" s="13" t="s">
        <v>121</v>
      </c>
      <c r="BL13" s="221">
        <v>19</v>
      </c>
      <c r="BM13" s="221"/>
      <c r="BN13" s="14" t="s">
        <v>120</v>
      </c>
      <c r="BO13" s="16"/>
      <c r="BP13" s="15"/>
      <c r="BQ13" s="14"/>
      <c r="BR13" s="14"/>
      <c r="BS13" s="13" t="s">
        <v>121</v>
      </c>
      <c r="BT13" s="221">
        <v>20</v>
      </c>
      <c r="BU13" s="221"/>
      <c r="BV13" s="14" t="s">
        <v>120</v>
      </c>
      <c r="BW13" s="16"/>
      <c r="BX13" s="15"/>
      <c r="BY13" s="14"/>
      <c r="BZ13" s="14"/>
      <c r="CA13" s="13" t="s">
        <v>121</v>
      </c>
      <c r="CB13" s="221">
        <v>18</v>
      </c>
      <c r="CC13" s="221"/>
      <c r="CD13" s="14" t="s">
        <v>120</v>
      </c>
      <c r="CE13" s="16"/>
      <c r="CF13" s="15"/>
      <c r="CG13" s="14"/>
      <c r="CH13" s="14"/>
      <c r="CI13" s="13" t="s">
        <v>121</v>
      </c>
      <c r="CJ13" s="221">
        <v>19</v>
      </c>
      <c r="CK13" s="221"/>
      <c r="CL13" s="14" t="s">
        <v>120</v>
      </c>
      <c r="CM13" s="16"/>
      <c r="CN13" s="15"/>
      <c r="CO13" s="14"/>
      <c r="CP13" s="14"/>
      <c r="CQ13" s="13" t="s">
        <v>121</v>
      </c>
      <c r="CR13" s="221">
        <v>20</v>
      </c>
      <c r="CS13" s="221"/>
      <c r="CT13" s="14" t="s">
        <v>120</v>
      </c>
      <c r="CU13" s="16"/>
    </row>
    <row r="14" spans="1:99" s="9" customFormat="1" ht="12.75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  <c r="Q14" s="345"/>
      <c r="R14" s="346"/>
      <c r="S14" s="346"/>
      <c r="T14" s="346"/>
      <c r="U14" s="347"/>
      <c r="V14" s="280"/>
      <c r="W14" s="281"/>
      <c r="X14" s="281"/>
      <c r="Y14" s="281"/>
      <c r="Z14" s="281"/>
      <c r="AA14" s="300"/>
      <c r="AB14" s="345" t="s">
        <v>119</v>
      </c>
      <c r="AC14" s="346"/>
      <c r="AD14" s="346"/>
      <c r="AE14" s="346"/>
      <c r="AF14" s="346"/>
      <c r="AG14" s="346"/>
      <c r="AH14" s="346"/>
      <c r="AI14" s="347"/>
      <c r="AJ14" s="345" t="s">
        <v>118</v>
      </c>
      <c r="AK14" s="346"/>
      <c r="AL14" s="346"/>
      <c r="AM14" s="346"/>
      <c r="AN14" s="346"/>
      <c r="AO14" s="346"/>
      <c r="AP14" s="346"/>
      <c r="AQ14" s="347"/>
      <c r="AR14" s="345" t="s">
        <v>117</v>
      </c>
      <c r="AS14" s="346"/>
      <c r="AT14" s="346"/>
      <c r="AU14" s="346"/>
      <c r="AV14" s="346"/>
      <c r="AW14" s="346"/>
      <c r="AX14" s="346"/>
      <c r="AY14" s="347"/>
      <c r="AZ14" s="345" t="s">
        <v>119</v>
      </c>
      <c r="BA14" s="346"/>
      <c r="BB14" s="346"/>
      <c r="BC14" s="346"/>
      <c r="BD14" s="346"/>
      <c r="BE14" s="346"/>
      <c r="BF14" s="346"/>
      <c r="BG14" s="347"/>
      <c r="BH14" s="345" t="s">
        <v>118</v>
      </c>
      <c r="BI14" s="346"/>
      <c r="BJ14" s="346"/>
      <c r="BK14" s="346"/>
      <c r="BL14" s="346"/>
      <c r="BM14" s="346"/>
      <c r="BN14" s="346"/>
      <c r="BO14" s="347"/>
      <c r="BP14" s="345" t="s">
        <v>117</v>
      </c>
      <c r="BQ14" s="346"/>
      <c r="BR14" s="346"/>
      <c r="BS14" s="346"/>
      <c r="BT14" s="346"/>
      <c r="BU14" s="346"/>
      <c r="BV14" s="346"/>
      <c r="BW14" s="347"/>
      <c r="BX14" s="345" t="s">
        <v>119</v>
      </c>
      <c r="BY14" s="346"/>
      <c r="BZ14" s="346"/>
      <c r="CA14" s="346"/>
      <c r="CB14" s="346"/>
      <c r="CC14" s="346"/>
      <c r="CD14" s="346"/>
      <c r="CE14" s="347"/>
      <c r="CF14" s="345" t="s">
        <v>118</v>
      </c>
      <c r="CG14" s="346"/>
      <c r="CH14" s="346"/>
      <c r="CI14" s="346"/>
      <c r="CJ14" s="346"/>
      <c r="CK14" s="346"/>
      <c r="CL14" s="346"/>
      <c r="CM14" s="347"/>
      <c r="CN14" s="345" t="s">
        <v>117</v>
      </c>
      <c r="CO14" s="346"/>
      <c r="CP14" s="346"/>
      <c r="CQ14" s="346"/>
      <c r="CR14" s="346"/>
      <c r="CS14" s="346"/>
      <c r="CT14" s="346"/>
      <c r="CU14" s="347"/>
    </row>
    <row r="15" spans="1:99" s="9" customFormat="1" ht="12.75">
      <c r="A15" s="345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7"/>
      <c r="Q15" s="345"/>
      <c r="R15" s="346"/>
      <c r="S15" s="346"/>
      <c r="T15" s="346"/>
      <c r="U15" s="347"/>
      <c r="V15" s="280"/>
      <c r="W15" s="281"/>
      <c r="X15" s="281"/>
      <c r="Y15" s="281"/>
      <c r="Z15" s="281"/>
      <c r="AA15" s="300"/>
      <c r="AB15" s="345" t="s">
        <v>116</v>
      </c>
      <c r="AC15" s="346"/>
      <c r="AD15" s="346"/>
      <c r="AE15" s="346"/>
      <c r="AF15" s="346"/>
      <c r="AG15" s="346"/>
      <c r="AH15" s="346"/>
      <c r="AI15" s="347"/>
      <c r="AJ15" s="345" t="s">
        <v>115</v>
      </c>
      <c r="AK15" s="346"/>
      <c r="AL15" s="346"/>
      <c r="AM15" s="346"/>
      <c r="AN15" s="346"/>
      <c r="AO15" s="346"/>
      <c r="AP15" s="346"/>
      <c r="AQ15" s="347"/>
      <c r="AR15" s="345" t="s">
        <v>115</v>
      </c>
      <c r="AS15" s="346"/>
      <c r="AT15" s="346"/>
      <c r="AU15" s="346"/>
      <c r="AV15" s="346"/>
      <c r="AW15" s="346"/>
      <c r="AX15" s="346"/>
      <c r="AY15" s="347"/>
      <c r="AZ15" s="345" t="s">
        <v>116</v>
      </c>
      <c r="BA15" s="346"/>
      <c r="BB15" s="346"/>
      <c r="BC15" s="346"/>
      <c r="BD15" s="346"/>
      <c r="BE15" s="346"/>
      <c r="BF15" s="346"/>
      <c r="BG15" s="347"/>
      <c r="BH15" s="345" t="s">
        <v>115</v>
      </c>
      <c r="BI15" s="346"/>
      <c r="BJ15" s="346"/>
      <c r="BK15" s="346"/>
      <c r="BL15" s="346"/>
      <c r="BM15" s="346"/>
      <c r="BN15" s="346"/>
      <c r="BO15" s="347"/>
      <c r="BP15" s="345" t="s">
        <v>115</v>
      </c>
      <c r="BQ15" s="346"/>
      <c r="BR15" s="346"/>
      <c r="BS15" s="346"/>
      <c r="BT15" s="346"/>
      <c r="BU15" s="346"/>
      <c r="BV15" s="346"/>
      <c r="BW15" s="347"/>
      <c r="BX15" s="345" t="s">
        <v>116</v>
      </c>
      <c r="BY15" s="346"/>
      <c r="BZ15" s="346"/>
      <c r="CA15" s="346"/>
      <c r="CB15" s="346"/>
      <c r="CC15" s="346"/>
      <c r="CD15" s="346"/>
      <c r="CE15" s="347"/>
      <c r="CF15" s="345" t="s">
        <v>115</v>
      </c>
      <c r="CG15" s="346"/>
      <c r="CH15" s="346"/>
      <c r="CI15" s="346"/>
      <c r="CJ15" s="346"/>
      <c r="CK15" s="346"/>
      <c r="CL15" s="346"/>
      <c r="CM15" s="347"/>
      <c r="CN15" s="345" t="s">
        <v>115</v>
      </c>
      <c r="CO15" s="346"/>
      <c r="CP15" s="346"/>
      <c r="CQ15" s="346"/>
      <c r="CR15" s="346"/>
      <c r="CS15" s="346"/>
      <c r="CT15" s="346"/>
      <c r="CU15" s="347"/>
    </row>
    <row r="16" spans="1:99" s="9" customFormat="1" ht="12.75">
      <c r="A16" s="356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8"/>
      <c r="Q16" s="356"/>
      <c r="R16" s="357"/>
      <c r="S16" s="357"/>
      <c r="T16" s="357"/>
      <c r="U16" s="358"/>
      <c r="V16" s="267"/>
      <c r="W16" s="268"/>
      <c r="X16" s="268"/>
      <c r="Y16" s="268"/>
      <c r="Z16" s="268"/>
      <c r="AA16" s="269"/>
      <c r="AB16" s="356" t="s">
        <v>114</v>
      </c>
      <c r="AC16" s="357"/>
      <c r="AD16" s="357"/>
      <c r="AE16" s="357"/>
      <c r="AF16" s="357"/>
      <c r="AG16" s="357"/>
      <c r="AH16" s="357"/>
      <c r="AI16" s="358"/>
      <c r="AJ16" s="356" t="s">
        <v>113</v>
      </c>
      <c r="AK16" s="357"/>
      <c r="AL16" s="357"/>
      <c r="AM16" s="357"/>
      <c r="AN16" s="357"/>
      <c r="AO16" s="357"/>
      <c r="AP16" s="357"/>
      <c r="AQ16" s="358"/>
      <c r="AR16" s="356" t="s">
        <v>113</v>
      </c>
      <c r="AS16" s="357"/>
      <c r="AT16" s="357"/>
      <c r="AU16" s="357"/>
      <c r="AV16" s="357"/>
      <c r="AW16" s="357"/>
      <c r="AX16" s="357"/>
      <c r="AY16" s="358"/>
      <c r="AZ16" s="356" t="s">
        <v>114</v>
      </c>
      <c r="BA16" s="357"/>
      <c r="BB16" s="357"/>
      <c r="BC16" s="357"/>
      <c r="BD16" s="357"/>
      <c r="BE16" s="357"/>
      <c r="BF16" s="357"/>
      <c r="BG16" s="358"/>
      <c r="BH16" s="356" t="s">
        <v>113</v>
      </c>
      <c r="BI16" s="357"/>
      <c r="BJ16" s="357"/>
      <c r="BK16" s="357"/>
      <c r="BL16" s="357"/>
      <c r="BM16" s="357"/>
      <c r="BN16" s="357"/>
      <c r="BO16" s="358"/>
      <c r="BP16" s="356" t="s">
        <v>113</v>
      </c>
      <c r="BQ16" s="357"/>
      <c r="BR16" s="357"/>
      <c r="BS16" s="357"/>
      <c r="BT16" s="357"/>
      <c r="BU16" s="357"/>
      <c r="BV16" s="357"/>
      <c r="BW16" s="358"/>
      <c r="BX16" s="356" t="s">
        <v>114</v>
      </c>
      <c r="BY16" s="357"/>
      <c r="BZ16" s="357"/>
      <c r="CA16" s="357"/>
      <c r="CB16" s="357"/>
      <c r="CC16" s="357"/>
      <c r="CD16" s="357"/>
      <c r="CE16" s="358"/>
      <c r="CF16" s="356" t="s">
        <v>113</v>
      </c>
      <c r="CG16" s="357"/>
      <c r="CH16" s="357"/>
      <c r="CI16" s="357"/>
      <c r="CJ16" s="357"/>
      <c r="CK16" s="357"/>
      <c r="CL16" s="357"/>
      <c r="CM16" s="358"/>
      <c r="CN16" s="356" t="s">
        <v>113</v>
      </c>
      <c r="CO16" s="357"/>
      <c r="CP16" s="357"/>
      <c r="CQ16" s="357"/>
      <c r="CR16" s="357"/>
      <c r="CS16" s="357"/>
      <c r="CT16" s="357"/>
      <c r="CU16" s="358"/>
    </row>
    <row r="17" spans="1:99" s="9" customFormat="1" ht="13.5" thickBot="1">
      <c r="A17" s="352">
        <v>1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3"/>
      <c r="Q17" s="348">
        <v>2</v>
      </c>
      <c r="R17" s="349"/>
      <c r="S17" s="349"/>
      <c r="T17" s="349"/>
      <c r="U17" s="350"/>
      <c r="V17" s="348">
        <v>3</v>
      </c>
      <c r="W17" s="349"/>
      <c r="X17" s="349"/>
      <c r="Y17" s="349"/>
      <c r="Z17" s="349"/>
      <c r="AA17" s="350"/>
      <c r="AB17" s="355">
        <v>4</v>
      </c>
      <c r="AC17" s="355"/>
      <c r="AD17" s="355"/>
      <c r="AE17" s="355"/>
      <c r="AF17" s="355"/>
      <c r="AG17" s="355"/>
      <c r="AH17" s="355"/>
      <c r="AI17" s="355"/>
      <c r="AJ17" s="355">
        <v>5</v>
      </c>
      <c r="AK17" s="355"/>
      <c r="AL17" s="355"/>
      <c r="AM17" s="355"/>
      <c r="AN17" s="355"/>
      <c r="AO17" s="355"/>
      <c r="AP17" s="355"/>
      <c r="AQ17" s="355"/>
      <c r="AR17" s="355">
        <v>6</v>
      </c>
      <c r="AS17" s="355"/>
      <c r="AT17" s="355"/>
      <c r="AU17" s="355"/>
      <c r="AV17" s="355"/>
      <c r="AW17" s="355"/>
      <c r="AX17" s="355"/>
      <c r="AY17" s="355"/>
      <c r="AZ17" s="355">
        <v>7</v>
      </c>
      <c r="BA17" s="355"/>
      <c r="BB17" s="355"/>
      <c r="BC17" s="355"/>
      <c r="BD17" s="355"/>
      <c r="BE17" s="355"/>
      <c r="BF17" s="355"/>
      <c r="BG17" s="355"/>
      <c r="BH17" s="355">
        <v>8</v>
      </c>
      <c r="BI17" s="355"/>
      <c r="BJ17" s="355"/>
      <c r="BK17" s="355"/>
      <c r="BL17" s="355"/>
      <c r="BM17" s="355"/>
      <c r="BN17" s="355"/>
      <c r="BO17" s="355"/>
      <c r="BP17" s="355">
        <v>9</v>
      </c>
      <c r="BQ17" s="355"/>
      <c r="BR17" s="355"/>
      <c r="BS17" s="355"/>
      <c r="BT17" s="355"/>
      <c r="BU17" s="355"/>
      <c r="BV17" s="355"/>
      <c r="BW17" s="355"/>
      <c r="BX17" s="355">
        <v>10</v>
      </c>
      <c r="BY17" s="355"/>
      <c r="BZ17" s="355"/>
      <c r="CA17" s="355"/>
      <c r="CB17" s="355"/>
      <c r="CC17" s="355"/>
      <c r="CD17" s="355"/>
      <c r="CE17" s="355"/>
      <c r="CF17" s="355">
        <v>11</v>
      </c>
      <c r="CG17" s="355"/>
      <c r="CH17" s="355"/>
      <c r="CI17" s="355"/>
      <c r="CJ17" s="355"/>
      <c r="CK17" s="355"/>
      <c r="CL17" s="355"/>
      <c r="CM17" s="355"/>
      <c r="CN17" s="355">
        <v>12</v>
      </c>
      <c r="CO17" s="355"/>
      <c r="CP17" s="355"/>
      <c r="CQ17" s="355"/>
      <c r="CR17" s="355"/>
      <c r="CS17" s="355"/>
      <c r="CT17" s="355"/>
      <c r="CU17" s="348"/>
    </row>
    <row r="18" spans="1:99" s="9" customFormat="1" ht="12.75">
      <c r="A18" s="246" t="s">
        <v>112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7" t="s">
        <v>111</v>
      </c>
      <c r="R18" s="248"/>
      <c r="S18" s="248"/>
      <c r="T18" s="248"/>
      <c r="U18" s="249"/>
      <c r="V18" s="250" t="s">
        <v>81</v>
      </c>
      <c r="W18" s="248"/>
      <c r="X18" s="248"/>
      <c r="Y18" s="248"/>
      <c r="Z18" s="248"/>
      <c r="AA18" s="249"/>
      <c r="AB18" s="359">
        <f>AB21+AB26</f>
        <v>3949133.9</v>
      </c>
      <c r="AC18" s="360"/>
      <c r="AD18" s="360"/>
      <c r="AE18" s="360"/>
      <c r="AF18" s="360"/>
      <c r="AG18" s="360"/>
      <c r="AH18" s="360"/>
      <c r="AI18" s="361"/>
      <c r="AJ18" s="359">
        <f>AJ21+AJ26</f>
        <v>4306426.53</v>
      </c>
      <c r="AK18" s="360"/>
      <c r="AL18" s="360"/>
      <c r="AM18" s="360"/>
      <c r="AN18" s="360"/>
      <c r="AO18" s="360"/>
      <c r="AP18" s="360"/>
      <c r="AQ18" s="361"/>
      <c r="AR18" s="359">
        <f>AR21+AR26</f>
        <v>3827219.53</v>
      </c>
      <c r="AS18" s="360"/>
      <c r="AT18" s="360"/>
      <c r="AU18" s="360"/>
      <c r="AV18" s="360"/>
      <c r="AW18" s="360"/>
      <c r="AX18" s="360"/>
      <c r="AY18" s="361"/>
      <c r="AZ18" s="359">
        <f>AZ21+AZ26</f>
        <v>3949133.9</v>
      </c>
      <c r="BA18" s="360"/>
      <c r="BB18" s="360"/>
      <c r="BC18" s="360"/>
      <c r="BD18" s="360"/>
      <c r="BE18" s="360"/>
      <c r="BF18" s="360"/>
      <c r="BG18" s="361"/>
      <c r="BH18" s="359">
        <f>BH21+BH26</f>
        <v>4306426.53</v>
      </c>
      <c r="BI18" s="360"/>
      <c r="BJ18" s="360"/>
      <c r="BK18" s="360"/>
      <c r="BL18" s="360"/>
      <c r="BM18" s="360"/>
      <c r="BN18" s="360"/>
      <c r="BO18" s="361"/>
      <c r="BP18" s="359">
        <f>BP21+BP26</f>
        <v>3827219.53</v>
      </c>
      <c r="BQ18" s="360"/>
      <c r="BR18" s="360"/>
      <c r="BS18" s="360"/>
      <c r="BT18" s="360"/>
      <c r="BU18" s="360"/>
      <c r="BV18" s="360"/>
      <c r="BW18" s="361"/>
      <c r="BX18" s="359"/>
      <c r="BY18" s="360"/>
      <c r="BZ18" s="360"/>
      <c r="CA18" s="360"/>
      <c r="CB18" s="360"/>
      <c r="CC18" s="360"/>
      <c r="CD18" s="360"/>
      <c r="CE18" s="361"/>
      <c r="CF18" s="359"/>
      <c r="CG18" s="360"/>
      <c r="CH18" s="360"/>
      <c r="CI18" s="360"/>
      <c r="CJ18" s="360"/>
      <c r="CK18" s="360"/>
      <c r="CL18" s="360"/>
      <c r="CM18" s="361"/>
      <c r="CN18" s="359"/>
      <c r="CO18" s="360"/>
      <c r="CP18" s="360"/>
      <c r="CQ18" s="360"/>
      <c r="CR18" s="360"/>
      <c r="CS18" s="360"/>
      <c r="CT18" s="360"/>
      <c r="CU18" s="387"/>
    </row>
    <row r="19" spans="1:99" s="9" customFormat="1" ht="12.75">
      <c r="A19" s="246" t="s">
        <v>110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94"/>
      <c r="R19" s="295"/>
      <c r="S19" s="295"/>
      <c r="T19" s="295"/>
      <c r="U19" s="296"/>
      <c r="V19" s="368"/>
      <c r="W19" s="295"/>
      <c r="X19" s="295"/>
      <c r="Y19" s="295"/>
      <c r="Z19" s="295"/>
      <c r="AA19" s="296"/>
      <c r="AB19" s="362"/>
      <c r="AC19" s="363"/>
      <c r="AD19" s="363"/>
      <c r="AE19" s="363"/>
      <c r="AF19" s="363"/>
      <c r="AG19" s="363"/>
      <c r="AH19" s="363"/>
      <c r="AI19" s="364"/>
      <c r="AJ19" s="362"/>
      <c r="AK19" s="363"/>
      <c r="AL19" s="363"/>
      <c r="AM19" s="363"/>
      <c r="AN19" s="363"/>
      <c r="AO19" s="363"/>
      <c r="AP19" s="363"/>
      <c r="AQ19" s="364"/>
      <c r="AR19" s="362"/>
      <c r="AS19" s="363"/>
      <c r="AT19" s="363"/>
      <c r="AU19" s="363"/>
      <c r="AV19" s="363"/>
      <c r="AW19" s="363"/>
      <c r="AX19" s="363"/>
      <c r="AY19" s="364"/>
      <c r="AZ19" s="362"/>
      <c r="BA19" s="363"/>
      <c r="BB19" s="363"/>
      <c r="BC19" s="363"/>
      <c r="BD19" s="363"/>
      <c r="BE19" s="363"/>
      <c r="BF19" s="363"/>
      <c r="BG19" s="364"/>
      <c r="BH19" s="362"/>
      <c r="BI19" s="363"/>
      <c r="BJ19" s="363"/>
      <c r="BK19" s="363"/>
      <c r="BL19" s="363"/>
      <c r="BM19" s="363"/>
      <c r="BN19" s="363"/>
      <c r="BO19" s="364"/>
      <c r="BP19" s="362"/>
      <c r="BQ19" s="363"/>
      <c r="BR19" s="363"/>
      <c r="BS19" s="363"/>
      <c r="BT19" s="363"/>
      <c r="BU19" s="363"/>
      <c r="BV19" s="363"/>
      <c r="BW19" s="364"/>
      <c r="BX19" s="362"/>
      <c r="BY19" s="363"/>
      <c r="BZ19" s="363"/>
      <c r="CA19" s="363"/>
      <c r="CB19" s="363"/>
      <c r="CC19" s="363"/>
      <c r="CD19" s="363"/>
      <c r="CE19" s="364"/>
      <c r="CF19" s="362"/>
      <c r="CG19" s="363"/>
      <c r="CH19" s="363"/>
      <c r="CI19" s="363"/>
      <c r="CJ19" s="363"/>
      <c r="CK19" s="363"/>
      <c r="CL19" s="363"/>
      <c r="CM19" s="364"/>
      <c r="CN19" s="362"/>
      <c r="CO19" s="363"/>
      <c r="CP19" s="363"/>
      <c r="CQ19" s="363"/>
      <c r="CR19" s="363"/>
      <c r="CS19" s="363"/>
      <c r="CT19" s="363"/>
      <c r="CU19" s="388"/>
    </row>
    <row r="20" spans="1:99" s="9" customFormat="1" ht="12.75">
      <c r="A20" s="182" t="s">
        <v>109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95"/>
      <c r="R20" s="196"/>
      <c r="S20" s="196"/>
      <c r="T20" s="196"/>
      <c r="U20" s="197"/>
      <c r="V20" s="198"/>
      <c r="W20" s="196"/>
      <c r="X20" s="196"/>
      <c r="Y20" s="196"/>
      <c r="Z20" s="196"/>
      <c r="AA20" s="197"/>
      <c r="AB20" s="365"/>
      <c r="AC20" s="366"/>
      <c r="AD20" s="366"/>
      <c r="AE20" s="366"/>
      <c r="AF20" s="366"/>
      <c r="AG20" s="366"/>
      <c r="AH20" s="366"/>
      <c r="AI20" s="367"/>
      <c r="AJ20" s="365"/>
      <c r="AK20" s="366"/>
      <c r="AL20" s="366"/>
      <c r="AM20" s="366"/>
      <c r="AN20" s="366"/>
      <c r="AO20" s="366"/>
      <c r="AP20" s="366"/>
      <c r="AQ20" s="367"/>
      <c r="AR20" s="365"/>
      <c r="AS20" s="366"/>
      <c r="AT20" s="366"/>
      <c r="AU20" s="366"/>
      <c r="AV20" s="366"/>
      <c r="AW20" s="366"/>
      <c r="AX20" s="366"/>
      <c r="AY20" s="367"/>
      <c r="AZ20" s="365"/>
      <c r="BA20" s="366"/>
      <c r="BB20" s="366"/>
      <c r="BC20" s="366"/>
      <c r="BD20" s="366"/>
      <c r="BE20" s="366"/>
      <c r="BF20" s="366"/>
      <c r="BG20" s="367"/>
      <c r="BH20" s="365"/>
      <c r="BI20" s="366"/>
      <c r="BJ20" s="366"/>
      <c r="BK20" s="366"/>
      <c r="BL20" s="366"/>
      <c r="BM20" s="366"/>
      <c r="BN20" s="366"/>
      <c r="BO20" s="367"/>
      <c r="BP20" s="365"/>
      <c r="BQ20" s="366"/>
      <c r="BR20" s="366"/>
      <c r="BS20" s="366"/>
      <c r="BT20" s="366"/>
      <c r="BU20" s="366"/>
      <c r="BV20" s="366"/>
      <c r="BW20" s="367"/>
      <c r="BX20" s="365"/>
      <c r="BY20" s="366"/>
      <c r="BZ20" s="366"/>
      <c r="CA20" s="366"/>
      <c r="CB20" s="366"/>
      <c r="CC20" s="366"/>
      <c r="CD20" s="366"/>
      <c r="CE20" s="367"/>
      <c r="CF20" s="365"/>
      <c r="CG20" s="366"/>
      <c r="CH20" s="366"/>
      <c r="CI20" s="366"/>
      <c r="CJ20" s="366"/>
      <c r="CK20" s="366"/>
      <c r="CL20" s="366"/>
      <c r="CM20" s="367"/>
      <c r="CN20" s="365"/>
      <c r="CO20" s="366"/>
      <c r="CP20" s="366"/>
      <c r="CQ20" s="366"/>
      <c r="CR20" s="366"/>
      <c r="CS20" s="366"/>
      <c r="CT20" s="366"/>
      <c r="CU20" s="389"/>
    </row>
    <row r="21" spans="1:99" s="9" customFormat="1" ht="12.75" hidden="1">
      <c r="A21" s="184" t="s">
        <v>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5" t="s">
        <v>108</v>
      </c>
      <c r="R21" s="186"/>
      <c r="S21" s="186"/>
      <c r="T21" s="186"/>
      <c r="U21" s="187"/>
      <c r="V21" s="191" t="s">
        <v>81</v>
      </c>
      <c r="W21" s="186"/>
      <c r="X21" s="186"/>
      <c r="Y21" s="186"/>
      <c r="Z21" s="186"/>
      <c r="AA21" s="187"/>
      <c r="AB21" s="369">
        <f>AZ21</f>
        <v>0</v>
      </c>
      <c r="AC21" s="370"/>
      <c r="AD21" s="370"/>
      <c r="AE21" s="370"/>
      <c r="AF21" s="370"/>
      <c r="AG21" s="370"/>
      <c r="AH21" s="370"/>
      <c r="AI21" s="371"/>
      <c r="AJ21" s="369">
        <f>BH21</f>
        <v>0</v>
      </c>
      <c r="AK21" s="370"/>
      <c r="AL21" s="370"/>
      <c r="AM21" s="370"/>
      <c r="AN21" s="370"/>
      <c r="AO21" s="370"/>
      <c r="AP21" s="370"/>
      <c r="AQ21" s="371"/>
      <c r="AR21" s="369">
        <f>BP21</f>
        <v>0</v>
      </c>
      <c r="AS21" s="370"/>
      <c r="AT21" s="370"/>
      <c r="AU21" s="370"/>
      <c r="AV21" s="370"/>
      <c r="AW21" s="370"/>
      <c r="AX21" s="370"/>
      <c r="AY21" s="371"/>
      <c r="AZ21" s="369"/>
      <c r="BA21" s="370"/>
      <c r="BB21" s="370"/>
      <c r="BC21" s="370"/>
      <c r="BD21" s="370"/>
      <c r="BE21" s="370"/>
      <c r="BF21" s="370"/>
      <c r="BG21" s="371"/>
      <c r="BH21" s="369"/>
      <c r="BI21" s="370"/>
      <c r="BJ21" s="370"/>
      <c r="BK21" s="370"/>
      <c r="BL21" s="370"/>
      <c r="BM21" s="370"/>
      <c r="BN21" s="370"/>
      <c r="BO21" s="371"/>
      <c r="BP21" s="369"/>
      <c r="BQ21" s="370"/>
      <c r="BR21" s="370"/>
      <c r="BS21" s="370"/>
      <c r="BT21" s="370"/>
      <c r="BU21" s="370"/>
      <c r="BV21" s="370"/>
      <c r="BW21" s="371"/>
      <c r="BX21" s="369"/>
      <c r="BY21" s="370"/>
      <c r="BZ21" s="370"/>
      <c r="CA21" s="370"/>
      <c r="CB21" s="370"/>
      <c r="CC21" s="370"/>
      <c r="CD21" s="370"/>
      <c r="CE21" s="371"/>
      <c r="CF21" s="369"/>
      <c r="CG21" s="370"/>
      <c r="CH21" s="370"/>
      <c r="CI21" s="370"/>
      <c r="CJ21" s="370"/>
      <c r="CK21" s="370"/>
      <c r="CL21" s="370"/>
      <c r="CM21" s="371"/>
      <c r="CN21" s="369"/>
      <c r="CO21" s="370"/>
      <c r="CP21" s="370"/>
      <c r="CQ21" s="370"/>
      <c r="CR21" s="370"/>
      <c r="CS21" s="370"/>
      <c r="CT21" s="370"/>
      <c r="CU21" s="390"/>
    </row>
    <row r="22" spans="1:99" s="9" customFormat="1" ht="12.75" hidden="1">
      <c r="A22" s="246" t="s">
        <v>107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94"/>
      <c r="R22" s="295"/>
      <c r="S22" s="295"/>
      <c r="T22" s="295"/>
      <c r="U22" s="296"/>
      <c r="V22" s="368"/>
      <c r="W22" s="295"/>
      <c r="X22" s="295"/>
      <c r="Y22" s="295"/>
      <c r="Z22" s="295"/>
      <c r="AA22" s="296"/>
      <c r="AB22" s="372"/>
      <c r="AC22" s="373"/>
      <c r="AD22" s="373"/>
      <c r="AE22" s="373"/>
      <c r="AF22" s="373"/>
      <c r="AG22" s="373"/>
      <c r="AH22" s="373"/>
      <c r="AI22" s="374"/>
      <c r="AJ22" s="372"/>
      <c r="AK22" s="373"/>
      <c r="AL22" s="373"/>
      <c r="AM22" s="373"/>
      <c r="AN22" s="373"/>
      <c r="AO22" s="373"/>
      <c r="AP22" s="373"/>
      <c r="AQ22" s="374"/>
      <c r="AR22" s="372"/>
      <c r="AS22" s="373"/>
      <c r="AT22" s="373"/>
      <c r="AU22" s="373"/>
      <c r="AV22" s="373"/>
      <c r="AW22" s="373"/>
      <c r="AX22" s="373"/>
      <c r="AY22" s="374"/>
      <c r="AZ22" s="372"/>
      <c r="BA22" s="373"/>
      <c r="BB22" s="373"/>
      <c r="BC22" s="373"/>
      <c r="BD22" s="373"/>
      <c r="BE22" s="373"/>
      <c r="BF22" s="373"/>
      <c r="BG22" s="374"/>
      <c r="BH22" s="372"/>
      <c r="BI22" s="373"/>
      <c r="BJ22" s="373"/>
      <c r="BK22" s="373"/>
      <c r="BL22" s="373"/>
      <c r="BM22" s="373"/>
      <c r="BN22" s="373"/>
      <c r="BO22" s="374"/>
      <c r="BP22" s="372"/>
      <c r="BQ22" s="373"/>
      <c r="BR22" s="373"/>
      <c r="BS22" s="373"/>
      <c r="BT22" s="373"/>
      <c r="BU22" s="373"/>
      <c r="BV22" s="373"/>
      <c r="BW22" s="374"/>
      <c r="BX22" s="372"/>
      <c r="BY22" s="373"/>
      <c r="BZ22" s="373"/>
      <c r="CA22" s="373"/>
      <c r="CB22" s="373"/>
      <c r="CC22" s="373"/>
      <c r="CD22" s="373"/>
      <c r="CE22" s="374"/>
      <c r="CF22" s="372"/>
      <c r="CG22" s="373"/>
      <c r="CH22" s="373"/>
      <c r="CI22" s="373"/>
      <c r="CJ22" s="373"/>
      <c r="CK22" s="373"/>
      <c r="CL22" s="373"/>
      <c r="CM22" s="374"/>
      <c r="CN22" s="372"/>
      <c r="CO22" s="373"/>
      <c r="CP22" s="373"/>
      <c r="CQ22" s="373"/>
      <c r="CR22" s="373"/>
      <c r="CS22" s="373"/>
      <c r="CT22" s="373"/>
      <c r="CU22" s="391"/>
    </row>
    <row r="23" spans="1:99" s="9" customFormat="1" ht="12.75" hidden="1">
      <c r="A23" s="246" t="s">
        <v>106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94"/>
      <c r="R23" s="295"/>
      <c r="S23" s="295"/>
      <c r="T23" s="295"/>
      <c r="U23" s="296"/>
      <c r="V23" s="368"/>
      <c r="W23" s="295"/>
      <c r="X23" s="295"/>
      <c r="Y23" s="295"/>
      <c r="Z23" s="295"/>
      <c r="AA23" s="296"/>
      <c r="AB23" s="372"/>
      <c r="AC23" s="373"/>
      <c r="AD23" s="373"/>
      <c r="AE23" s="373"/>
      <c r="AF23" s="373"/>
      <c r="AG23" s="373"/>
      <c r="AH23" s="373"/>
      <c r="AI23" s="374"/>
      <c r="AJ23" s="372"/>
      <c r="AK23" s="373"/>
      <c r="AL23" s="373"/>
      <c r="AM23" s="373"/>
      <c r="AN23" s="373"/>
      <c r="AO23" s="373"/>
      <c r="AP23" s="373"/>
      <c r="AQ23" s="374"/>
      <c r="AR23" s="372"/>
      <c r="AS23" s="373"/>
      <c r="AT23" s="373"/>
      <c r="AU23" s="373"/>
      <c r="AV23" s="373"/>
      <c r="AW23" s="373"/>
      <c r="AX23" s="373"/>
      <c r="AY23" s="374"/>
      <c r="AZ23" s="372"/>
      <c r="BA23" s="373"/>
      <c r="BB23" s="373"/>
      <c r="BC23" s="373"/>
      <c r="BD23" s="373"/>
      <c r="BE23" s="373"/>
      <c r="BF23" s="373"/>
      <c r="BG23" s="374"/>
      <c r="BH23" s="372"/>
      <c r="BI23" s="373"/>
      <c r="BJ23" s="373"/>
      <c r="BK23" s="373"/>
      <c r="BL23" s="373"/>
      <c r="BM23" s="373"/>
      <c r="BN23" s="373"/>
      <c r="BO23" s="374"/>
      <c r="BP23" s="372"/>
      <c r="BQ23" s="373"/>
      <c r="BR23" s="373"/>
      <c r="BS23" s="373"/>
      <c r="BT23" s="373"/>
      <c r="BU23" s="373"/>
      <c r="BV23" s="373"/>
      <c r="BW23" s="374"/>
      <c r="BX23" s="372"/>
      <c r="BY23" s="373"/>
      <c r="BZ23" s="373"/>
      <c r="CA23" s="373"/>
      <c r="CB23" s="373"/>
      <c r="CC23" s="373"/>
      <c r="CD23" s="373"/>
      <c r="CE23" s="374"/>
      <c r="CF23" s="372"/>
      <c r="CG23" s="373"/>
      <c r="CH23" s="373"/>
      <c r="CI23" s="373"/>
      <c r="CJ23" s="373"/>
      <c r="CK23" s="373"/>
      <c r="CL23" s="373"/>
      <c r="CM23" s="374"/>
      <c r="CN23" s="372"/>
      <c r="CO23" s="373"/>
      <c r="CP23" s="373"/>
      <c r="CQ23" s="373"/>
      <c r="CR23" s="373"/>
      <c r="CS23" s="373"/>
      <c r="CT23" s="373"/>
      <c r="CU23" s="391"/>
    </row>
    <row r="24" spans="1:99" s="9" customFormat="1" ht="12.75" hidden="1">
      <c r="A24" s="182" t="s">
        <v>105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95"/>
      <c r="R24" s="196"/>
      <c r="S24" s="196"/>
      <c r="T24" s="196"/>
      <c r="U24" s="197"/>
      <c r="V24" s="198"/>
      <c r="W24" s="196"/>
      <c r="X24" s="196"/>
      <c r="Y24" s="196"/>
      <c r="Z24" s="196"/>
      <c r="AA24" s="197"/>
      <c r="AB24" s="375"/>
      <c r="AC24" s="376"/>
      <c r="AD24" s="376"/>
      <c r="AE24" s="376"/>
      <c r="AF24" s="376"/>
      <c r="AG24" s="376"/>
      <c r="AH24" s="376"/>
      <c r="AI24" s="377"/>
      <c r="AJ24" s="375"/>
      <c r="AK24" s="376"/>
      <c r="AL24" s="376"/>
      <c r="AM24" s="376"/>
      <c r="AN24" s="376"/>
      <c r="AO24" s="376"/>
      <c r="AP24" s="376"/>
      <c r="AQ24" s="377"/>
      <c r="AR24" s="375"/>
      <c r="AS24" s="376"/>
      <c r="AT24" s="376"/>
      <c r="AU24" s="376"/>
      <c r="AV24" s="376"/>
      <c r="AW24" s="376"/>
      <c r="AX24" s="376"/>
      <c r="AY24" s="377"/>
      <c r="AZ24" s="375"/>
      <c r="BA24" s="376"/>
      <c r="BB24" s="376"/>
      <c r="BC24" s="376"/>
      <c r="BD24" s="376"/>
      <c r="BE24" s="376"/>
      <c r="BF24" s="376"/>
      <c r="BG24" s="377"/>
      <c r="BH24" s="375"/>
      <c r="BI24" s="376"/>
      <c r="BJ24" s="376"/>
      <c r="BK24" s="376"/>
      <c r="BL24" s="376"/>
      <c r="BM24" s="376"/>
      <c r="BN24" s="376"/>
      <c r="BO24" s="377"/>
      <c r="BP24" s="375"/>
      <c r="BQ24" s="376"/>
      <c r="BR24" s="376"/>
      <c r="BS24" s="376"/>
      <c r="BT24" s="376"/>
      <c r="BU24" s="376"/>
      <c r="BV24" s="376"/>
      <c r="BW24" s="377"/>
      <c r="BX24" s="375"/>
      <c r="BY24" s="376"/>
      <c r="BZ24" s="376"/>
      <c r="CA24" s="376"/>
      <c r="CB24" s="376"/>
      <c r="CC24" s="376"/>
      <c r="CD24" s="376"/>
      <c r="CE24" s="377"/>
      <c r="CF24" s="375"/>
      <c r="CG24" s="376"/>
      <c r="CH24" s="376"/>
      <c r="CI24" s="376"/>
      <c r="CJ24" s="376"/>
      <c r="CK24" s="376"/>
      <c r="CL24" s="376"/>
      <c r="CM24" s="377"/>
      <c r="CN24" s="375"/>
      <c r="CO24" s="376"/>
      <c r="CP24" s="376"/>
      <c r="CQ24" s="376"/>
      <c r="CR24" s="376"/>
      <c r="CS24" s="376"/>
      <c r="CT24" s="376"/>
      <c r="CU24" s="392"/>
    </row>
    <row r="25" spans="1:99" s="9" customFormat="1" ht="12.75" hidden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223"/>
      <c r="S25" s="223"/>
      <c r="T25" s="223"/>
      <c r="U25" s="224"/>
      <c r="V25" s="380"/>
      <c r="W25" s="223"/>
      <c r="X25" s="223"/>
      <c r="Y25" s="223"/>
      <c r="Z25" s="223"/>
      <c r="AA25" s="224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9"/>
    </row>
    <row r="26" spans="1:99" s="9" customFormat="1" ht="12.75">
      <c r="A26" s="184" t="s">
        <v>104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5" t="s">
        <v>103</v>
      </c>
      <c r="R26" s="186"/>
      <c r="S26" s="186"/>
      <c r="T26" s="186"/>
      <c r="U26" s="187"/>
      <c r="V26" s="191"/>
      <c r="W26" s="186"/>
      <c r="X26" s="186"/>
      <c r="Y26" s="186"/>
      <c r="Z26" s="186"/>
      <c r="AA26" s="187"/>
      <c r="AB26" s="369">
        <f>AZ26</f>
        <v>3949133.9</v>
      </c>
      <c r="AC26" s="370"/>
      <c r="AD26" s="370"/>
      <c r="AE26" s="370"/>
      <c r="AF26" s="370"/>
      <c r="AG26" s="370"/>
      <c r="AH26" s="370"/>
      <c r="AI26" s="371"/>
      <c r="AJ26" s="369">
        <f>BH26</f>
        <v>4306426.53</v>
      </c>
      <c r="AK26" s="370"/>
      <c r="AL26" s="370"/>
      <c r="AM26" s="370"/>
      <c r="AN26" s="370"/>
      <c r="AO26" s="370"/>
      <c r="AP26" s="370"/>
      <c r="AQ26" s="371"/>
      <c r="AR26" s="369">
        <f>BP26</f>
        <v>3827219.53</v>
      </c>
      <c r="AS26" s="370"/>
      <c r="AT26" s="370"/>
      <c r="AU26" s="370"/>
      <c r="AV26" s="370"/>
      <c r="AW26" s="370"/>
      <c r="AX26" s="370"/>
      <c r="AY26" s="371"/>
      <c r="AZ26" s="369">
        <v>3949133.9</v>
      </c>
      <c r="BA26" s="370"/>
      <c r="BB26" s="370"/>
      <c r="BC26" s="370"/>
      <c r="BD26" s="370"/>
      <c r="BE26" s="370"/>
      <c r="BF26" s="370"/>
      <c r="BG26" s="371"/>
      <c r="BH26" s="369">
        <v>4306426.53</v>
      </c>
      <c r="BI26" s="370"/>
      <c r="BJ26" s="370"/>
      <c r="BK26" s="370"/>
      <c r="BL26" s="370"/>
      <c r="BM26" s="370"/>
      <c r="BN26" s="370"/>
      <c r="BO26" s="371"/>
      <c r="BP26" s="369">
        <v>3827219.53</v>
      </c>
      <c r="BQ26" s="370"/>
      <c r="BR26" s="370"/>
      <c r="BS26" s="370"/>
      <c r="BT26" s="370"/>
      <c r="BU26" s="370"/>
      <c r="BV26" s="370"/>
      <c r="BW26" s="371"/>
      <c r="BX26" s="369"/>
      <c r="BY26" s="370"/>
      <c r="BZ26" s="370"/>
      <c r="CA26" s="370"/>
      <c r="CB26" s="370"/>
      <c r="CC26" s="370"/>
      <c r="CD26" s="370"/>
      <c r="CE26" s="371"/>
      <c r="CF26" s="369"/>
      <c r="CG26" s="370"/>
      <c r="CH26" s="370"/>
      <c r="CI26" s="370"/>
      <c r="CJ26" s="370"/>
      <c r="CK26" s="370"/>
      <c r="CL26" s="370"/>
      <c r="CM26" s="371"/>
      <c r="CN26" s="369"/>
      <c r="CO26" s="370"/>
      <c r="CP26" s="370"/>
      <c r="CQ26" s="370"/>
      <c r="CR26" s="370"/>
      <c r="CS26" s="370"/>
      <c r="CT26" s="370"/>
      <c r="CU26" s="390"/>
    </row>
    <row r="27" spans="1:99" s="9" customFormat="1" ht="12.75">
      <c r="A27" s="246" t="s">
        <v>102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94"/>
      <c r="R27" s="295"/>
      <c r="S27" s="295"/>
      <c r="T27" s="295"/>
      <c r="U27" s="296"/>
      <c r="V27" s="368"/>
      <c r="W27" s="295"/>
      <c r="X27" s="295"/>
      <c r="Y27" s="295"/>
      <c r="Z27" s="295"/>
      <c r="AA27" s="296"/>
      <c r="AB27" s="372"/>
      <c r="AC27" s="373"/>
      <c r="AD27" s="373"/>
      <c r="AE27" s="373"/>
      <c r="AF27" s="373"/>
      <c r="AG27" s="373"/>
      <c r="AH27" s="373"/>
      <c r="AI27" s="374"/>
      <c r="AJ27" s="372"/>
      <c r="AK27" s="373"/>
      <c r="AL27" s="373"/>
      <c r="AM27" s="373"/>
      <c r="AN27" s="373"/>
      <c r="AO27" s="373"/>
      <c r="AP27" s="373"/>
      <c r="AQ27" s="374"/>
      <c r="AR27" s="372"/>
      <c r="AS27" s="373"/>
      <c r="AT27" s="373"/>
      <c r="AU27" s="373"/>
      <c r="AV27" s="373"/>
      <c r="AW27" s="373"/>
      <c r="AX27" s="373"/>
      <c r="AY27" s="374"/>
      <c r="AZ27" s="372"/>
      <c r="BA27" s="373"/>
      <c r="BB27" s="373"/>
      <c r="BC27" s="373"/>
      <c r="BD27" s="373"/>
      <c r="BE27" s="373"/>
      <c r="BF27" s="373"/>
      <c r="BG27" s="374"/>
      <c r="BH27" s="372"/>
      <c r="BI27" s="373"/>
      <c r="BJ27" s="373"/>
      <c r="BK27" s="373"/>
      <c r="BL27" s="373"/>
      <c r="BM27" s="373"/>
      <c r="BN27" s="373"/>
      <c r="BO27" s="374"/>
      <c r="BP27" s="372"/>
      <c r="BQ27" s="373"/>
      <c r="BR27" s="373"/>
      <c r="BS27" s="373"/>
      <c r="BT27" s="373"/>
      <c r="BU27" s="373"/>
      <c r="BV27" s="373"/>
      <c r="BW27" s="374"/>
      <c r="BX27" s="372"/>
      <c r="BY27" s="373"/>
      <c r="BZ27" s="373"/>
      <c r="CA27" s="373"/>
      <c r="CB27" s="373"/>
      <c r="CC27" s="373"/>
      <c r="CD27" s="373"/>
      <c r="CE27" s="374"/>
      <c r="CF27" s="372"/>
      <c r="CG27" s="373"/>
      <c r="CH27" s="373"/>
      <c r="CI27" s="373"/>
      <c r="CJ27" s="373"/>
      <c r="CK27" s="373"/>
      <c r="CL27" s="373"/>
      <c r="CM27" s="374"/>
      <c r="CN27" s="372"/>
      <c r="CO27" s="373"/>
      <c r="CP27" s="373"/>
      <c r="CQ27" s="373"/>
      <c r="CR27" s="373"/>
      <c r="CS27" s="373"/>
      <c r="CT27" s="373"/>
      <c r="CU27" s="391"/>
    </row>
    <row r="28" spans="1:99" s="9" customFormat="1" ht="12.75">
      <c r="A28" s="182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95"/>
      <c r="R28" s="196"/>
      <c r="S28" s="196"/>
      <c r="T28" s="196"/>
      <c r="U28" s="197"/>
      <c r="V28" s="198"/>
      <c r="W28" s="196"/>
      <c r="X28" s="196"/>
      <c r="Y28" s="196"/>
      <c r="Z28" s="196"/>
      <c r="AA28" s="197"/>
      <c r="AB28" s="375"/>
      <c r="AC28" s="376"/>
      <c r="AD28" s="376"/>
      <c r="AE28" s="376"/>
      <c r="AF28" s="376"/>
      <c r="AG28" s="376"/>
      <c r="AH28" s="376"/>
      <c r="AI28" s="377"/>
      <c r="AJ28" s="375"/>
      <c r="AK28" s="376"/>
      <c r="AL28" s="376"/>
      <c r="AM28" s="376"/>
      <c r="AN28" s="376"/>
      <c r="AO28" s="376"/>
      <c r="AP28" s="376"/>
      <c r="AQ28" s="377"/>
      <c r="AR28" s="375"/>
      <c r="AS28" s="376"/>
      <c r="AT28" s="376"/>
      <c r="AU28" s="376"/>
      <c r="AV28" s="376"/>
      <c r="AW28" s="376"/>
      <c r="AX28" s="376"/>
      <c r="AY28" s="377"/>
      <c r="AZ28" s="375"/>
      <c r="BA28" s="376"/>
      <c r="BB28" s="376"/>
      <c r="BC28" s="376"/>
      <c r="BD28" s="376"/>
      <c r="BE28" s="376"/>
      <c r="BF28" s="376"/>
      <c r="BG28" s="377"/>
      <c r="BH28" s="375"/>
      <c r="BI28" s="376"/>
      <c r="BJ28" s="376"/>
      <c r="BK28" s="376"/>
      <c r="BL28" s="376"/>
      <c r="BM28" s="376"/>
      <c r="BN28" s="376"/>
      <c r="BO28" s="377"/>
      <c r="BP28" s="375"/>
      <c r="BQ28" s="376"/>
      <c r="BR28" s="376"/>
      <c r="BS28" s="376"/>
      <c r="BT28" s="376"/>
      <c r="BU28" s="376"/>
      <c r="BV28" s="376"/>
      <c r="BW28" s="377"/>
      <c r="BX28" s="375"/>
      <c r="BY28" s="376"/>
      <c r="BZ28" s="376"/>
      <c r="CA28" s="376"/>
      <c r="CB28" s="376"/>
      <c r="CC28" s="376"/>
      <c r="CD28" s="376"/>
      <c r="CE28" s="377"/>
      <c r="CF28" s="375"/>
      <c r="CG28" s="376"/>
      <c r="CH28" s="376"/>
      <c r="CI28" s="376"/>
      <c r="CJ28" s="376"/>
      <c r="CK28" s="376"/>
      <c r="CL28" s="376"/>
      <c r="CM28" s="377"/>
      <c r="CN28" s="375"/>
      <c r="CO28" s="376"/>
      <c r="CP28" s="376"/>
      <c r="CQ28" s="376"/>
      <c r="CR28" s="376"/>
      <c r="CS28" s="376"/>
      <c r="CT28" s="376"/>
      <c r="CU28" s="392"/>
    </row>
    <row r="29" spans="1:99" s="9" customFormat="1" ht="13.5" thickBo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381"/>
      <c r="R29" s="382"/>
      <c r="S29" s="382"/>
      <c r="T29" s="382"/>
      <c r="U29" s="383"/>
      <c r="V29" s="384"/>
      <c r="W29" s="382"/>
      <c r="X29" s="382"/>
      <c r="Y29" s="382"/>
      <c r="Z29" s="382"/>
      <c r="AA29" s="383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6"/>
    </row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SheetLayoutView="100" workbookViewId="0" topLeftCell="A1">
      <selection activeCell="AF25" sqref="AF25:AI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149</v>
      </c>
    </row>
    <row r="3" spans="1:99" s="3" customFormat="1" ht="18.75">
      <c r="A3" s="117" t="s">
        <v>148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121" t="s">
        <v>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3"/>
      <c r="AY5" s="121" t="s">
        <v>141</v>
      </c>
      <c r="AZ5" s="122"/>
      <c r="BA5" s="122"/>
      <c r="BB5" s="122"/>
      <c r="BC5" s="122"/>
      <c r="BD5" s="122"/>
      <c r="BE5" s="122"/>
      <c r="BF5" s="122"/>
      <c r="BG5" s="123"/>
      <c r="BH5" s="121" t="s">
        <v>147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3"/>
    </row>
    <row r="6" spans="1:99" ht="16.5" thickBo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3"/>
      <c r="AY6" s="439">
        <v>2</v>
      </c>
      <c r="AZ6" s="440"/>
      <c r="BA6" s="440"/>
      <c r="BB6" s="440"/>
      <c r="BC6" s="440"/>
      <c r="BD6" s="440"/>
      <c r="BE6" s="440"/>
      <c r="BF6" s="440"/>
      <c r="BG6" s="441"/>
      <c r="BH6" s="439">
        <v>3</v>
      </c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1"/>
    </row>
    <row r="7" spans="1:99" ht="15.75">
      <c r="A7" s="398" t="s">
        <v>146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400"/>
      <c r="AY7" s="407" t="s">
        <v>139</v>
      </c>
      <c r="AZ7" s="408"/>
      <c r="BA7" s="408"/>
      <c r="BB7" s="408"/>
      <c r="BC7" s="408"/>
      <c r="BD7" s="408"/>
      <c r="BE7" s="408"/>
      <c r="BF7" s="408"/>
      <c r="BG7" s="409"/>
      <c r="BH7" s="410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2"/>
    </row>
    <row r="8" spans="1:99" ht="15.75">
      <c r="A8" s="413" t="s">
        <v>145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5"/>
      <c r="AY8" s="422" t="s">
        <v>138</v>
      </c>
      <c r="AZ8" s="423"/>
      <c r="BA8" s="423"/>
      <c r="BB8" s="423"/>
      <c r="BC8" s="423"/>
      <c r="BD8" s="423"/>
      <c r="BE8" s="423"/>
      <c r="BF8" s="423"/>
      <c r="BG8" s="424"/>
      <c r="BH8" s="430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2"/>
    </row>
    <row r="9" spans="1:99" ht="15.75">
      <c r="A9" s="416" t="s">
        <v>144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8"/>
      <c r="AY9" s="425"/>
      <c r="AZ9" s="426"/>
      <c r="BA9" s="426"/>
      <c r="BB9" s="426"/>
      <c r="BC9" s="426"/>
      <c r="BD9" s="426"/>
      <c r="BE9" s="426"/>
      <c r="BF9" s="426"/>
      <c r="BG9" s="427"/>
      <c r="BH9" s="433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5"/>
    </row>
    <row r="10" spans="1:99" ht="15.75">
      <c r="A10" s="419" t="s">
        <v>143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1"/>
      <c r="AY10" s="428"/>
      <c r="AZ10" s="329"/>
      <c r="BA10" s="329"/>
      <c r="BB10" s="329"/>
      <c r="BC10" s="329"/>
      <c r="BD10" s="329"/>
      <c r="BE10" s="329"/>
      <c r="BF10" s="329"/>
      <c r="BG10" s="429"/>
      <c r="BH10" s="436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8"/>
    </row>
    <row r="11" spans="1:99" ht="15.75">
      <c r="A11" s="398" t="s">
        <v>142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400"/>
      <c r="AY11" s="401" t="s">
        <v>137</v>
      </c>
      <c r="AZ11" s="402"/>
      <c r="BA11" s="402"/>
      <c r="BB11" s="402"/>
      <c r="BC11" s="402"/>
      <c r="BD11" s="402"/>
      <c r="BE11" s="402"/>
      <c r="BF11" s="402"/>
      <c r="BG11" s="403"/>
      <c r="BH11" s="404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6"/>
    </row>
    <row r="14" spans="1:99" s="54" customFormat="1" ht="14.25" customHeight="1">
      <c r="A14" s="63" t="s">
        <v>308</v>
      </c>
      <c r="B14" s="63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CA14" s="397" t="s">
        <v>309</v>
      </c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</row>
    <row r="15" spans="1:99" s="52" customFormat="1" ht="12">
      <c r="A15" s="12"/>
      <c r="B15" s="12"/>
      <c r="BE15" s="393" t="s">
        <v>154</v>
      </c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CA15" s="393" t="s">
        <v>153</v>
      </c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</row>
    <row r="16" spans="1:99" s="54" customFormat="1" ht="14.25" customHeight="1">
      <c r="A16" s="63"/>
      <c r="B16" s="63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54" customFormat="1" ht="14.25" customHeight="1">
      <c r="A17" s="63" t="s">
        <v>284</v>
      </c>
      <c r="B17" s="63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CA17" s="396" t="s">
        <v>285</v>
      </c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6"/>
      <c r="CS17" s="396"/>
      <c r="CT17" s="396"/>
      <c r="CU17" s="396"/>
    </row>
    <row r="18" spans="1:99" s="52" customFormat="1" ht="12" customHeight="1">
      <c r="A18" s="12"/>
      <c r="B18" s="12"/>
      <c r="BE18" s="393" t="s">
        <v>154</v>
      </c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CA18" s="393" t="s">
        <v>153</v>
      </c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</row>
    <row r="19" spans="1:99" s="54" customFormat="1" ht="14.25" customHeight="1">
      <c r="A19" s="63"/>
      <c r="B19" s="63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</row>
    <row r="20" spans="1:99" s="54" customFormat="1" ht="14.25" customHeight="1">
      <c r="A20" s="63" t="s">
        <v>286</v>
      </c>
      <c r="B20" s="63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CA20" s="396" t="s">
        <v>287</v>
      </c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</row>
    <row r="21" spans="1:99" s="54" customFormat="1" ht="16.5" customHeight="1">
      <c r="A21" s="63"/>
      <c r="B21" s="63"/>
      <c r="BE21" s="393" t="s">
        <v>154</v>
      </c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52"/>
      <c r="BZ21" s="52"/>
      <c r="CA21" s="393" t="s">
        <v>153</v>
      </c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</row>
    <row r="22" spans="1:99" s="81" customFormat="1" ht="13.5" customHeight="1">
      <c r="A22" s="9" t="s">
        <v>288</v>
      </c>
      <c r="B22" s="9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CA22" s="268" t="s">
        <v>339</v>
      </c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</row>
    <row r="23" spans="1:99" s="52" customFormat="1" ht="13.5" customHeight="1">
      <c r="A23" s="12"/>
      <c r="B23" s="12"/>
      <c r="BE23" s="393" t="s">
        <v>154</v>
      </c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CA23" s="393" t="s">
        <v>153</v>
      </c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</row>
    <row r="24" spans="1:35" s="81" customFormat="1" ht="12" customHeight="1">
      <c r="A24" s="9" t="s">
        <v>289</v>
      </c>
      <c r="B24" s="9"/>
      <c r="G24" s="196" t="s">
        <v>290</v>
      </c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</row>
    <row r="25" spans="2:36" s="81" customFormat="1" ht="12" customHeight="1">
      <c r="B25" s="10" t="s">
        <v>210</v>
      </c>
      <c r="C25" s="394" t="s">
        <v>316</v>
      </c>
      <c r="D25" s="394"/>
      <c r="E25" s="394"/>
      <c r="F25" s="394"/>
      <c r="G25" s="81" t="s">
        <v>210</v>
      </c>
      <c r="J25" s="394" t="s">
        <v>291</v>
      </c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239">
        <v>20</v>
      </c>
      <c r="AC25" s="239"/>
      <c r="AD25" s="239"/>
      <c r="AE25" s="239"/>
      <c r="AF25" s="395" t="s">
        <v>335</v>
      </c>
      <c r="AG25" s="395"/>
      <c r="AH25" s="395"/>
      <c r="AI25" s="395"/>
      <c r="AJ25" s="81" t="s">
        <v>120</v>
      </c>
    </row>
    <row r="26" s="81" customFormat="1" ht="3" customHeight="1"/>
  </sheetData>
  <sheetProtection/>
  <mergeCells count="39">
    <mergeCell ref="BH8:CU10"/>
    <mergeCell ref="A3:CU3"/>
    <mergeCell ref="BH5:CU5"/>
    <mergeCell ref="AY5:BG5"/>
    <mergeCell ref="A5:AX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  <mergeCell ref="BE14:BX14"/>
    <mergeCell ref="BE15:BX15"/>
    <mergeCell ref="BE17:BX17"/>
    <mergeCell ref="CA14:CU14"/>
    <mergeCell ref="CA15:CU15"/>
    <mergeCell ref="CA17:CU17"/>
    <mergeCell ref="BE18:BX18"/>
    <mergeCell ref="BE20:BX20"/>
    <mergeCell ref="BE21:BX21"/>
    <mergeCell ref="CA18:CU18"/>
    <mergeCell ref="CA20:CU20"/>
    <mergeCell ref="CA21:CU21"/>
    <mergeCell ref="CA23:CU23"/>
    <mergeCell ref="BE22:BX22"/>
    <mergeCell ref="BE23:BX23"/>
    <mergeCell ref="G24:AI24"/>
    <mergeCell ref="C25:F25"/>
    <mergeCell ref="J25:AA25"/>
    <mergeCell ref="AB25:AE25"/>
    <mergeCell ref="AF25:AI25"/>
    <mergeCell ref="CA22:CU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tabSelected="1" zoomScaleSheetLayoutView="100" workbookViewId="0" topLeftCell="A31">
      <selection activeCell="CX40" sqref="CX40:DH40"/>
    </sheetView>
  </sheetViews>
  <sheetFormatPr defaultColWidth="1.12109375" defaultRowHeight="12.75"/>
  <cols>
    <col min="1" max="16384" width="1.12109375" style="17" customWidth="1"/>
  </cols>
  <sheetData>
    <row r="1" s="36" customFormat="1" ht="10.5">
      <c r="DS1" s="51" t="s">
        <v>208</v>
      </c>
    </row>
    <row r="2" s="36" customFormat="1" ht="10.5">
      <c r="DS2" s="51" t="s">
        <v>207</v>
      </c>
    </row>
    <row r="3" s="36" customFormat="1" ht="10.5">
      <c r="DS3" s="51" t="s">
        <v>206</v>
      </c>
    </row>
    <row r="4" s="49" customFormat="1" ht="9">
      <c r="DS4" s="50" t="s">
        <v>205</v>
      </c>
    </row>
    <row r="5" s="47" customFormat="1" ht="7.5">
      <c r="DS5" s="48"/>
    </row>
    <row r="6" spans="61:123" s="18" customFormat="1" ht="11.25">
      <c r="BI6" s="522" t="s">
        <v>204</v>
      </c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2"/>
      <c r="DB6" s="522"/>
      <c r="DC6" s="522"/>
      <c r="DD6" s="522"/>
      <c r="DE6" s="522"/>
      <c r="DF6" s="522"/>
      <c r="DG6" s="522"/>
      <c r="DH6" s="522"/>
      <c r="DI6" s="522"/>
      <c r="DJ6" s="522"/>
      <c r="DK6" s="522"/>
      <c r="DL6" s="522"/>
      <c r="DM6" s="522"/>
      <c r="DN6" s="522"/>
      <c r="DO6" s="522"/>
      <c r="DP6" s="522"/>
      <c r="DQ6" s="522"/>
      <c r="DR6" s="522"/>
      <c r="DS6" s="522"/>
    </row>
    <row r="7" spans="61:123" s="18" customFormat="1" ht="11.25">
      <c r="BI7" s="506" t="s">
        <v>315</v>
      </c>
      <c r="BJ7" s="506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</row>
    <row r="8" spans="61:123" s="7" customFormat="1" ht="10.5">
      <c r="BI8" s="120" t="s">
        <v>203</v>
      </c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</row>
    <row r="9" spans="61:123" s="18" customFormat="1" ht="11.25"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</row>
    <row r="10" spans="61:123" s="7" customFormat="1" ht="10.5">
      <c r="BI10" s="120" t="s">
        <v>202</v>
      </c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</row>
    <row r="11" spans="61:123" s="18" customFormat="1" ht="11.25"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Y11" s="506" t="s">
        <v>238</v>
      </c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</row>
    <row r="12" spans="61:123" s="7" customFormat="1" ht="10.5">
      <c r="BI12" s="499" t="s">
        <v>154</v>
      </c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Y12" s="499" t="s">
        <v>153</v>
      </c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</row>
    <row r="13" spans="61:92" s="18" customFormat="1" ht="11.25">
      <c r="BI13" s="520" t="s">
        <v>151</v>
      </c>
      <c r="BJ13" s="520"/>
      <c r="BK13" s="511" t="s">
        <v>316</v>
      </c>
      <c r="BL13" s="511"/>
      <c r="BM13" s="511"/>
      <c r="BN13" s="523" t="s">
        <v>150</v>
      </c>
      <c r="BO13" s="523"/>
      <c r="BP13" s="506" t="s">
        <v>291</v>
      </c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20">
        <v>20</v>
      </c>
      <c r="CH13" s="520"/>
      <c r="CI13" s="520"/>
      <c r="CJ13" s="498" t="s">
        <v>335</v>
      </c>
      <c r="CK13" s="498"/>
      <c r="CL13" s="498"/>
      <c r="CN13" s="24" t="s">
        <v>2</v>
      </c>
    </row>
    <row r="14" spans="61:92" s="42" customFormat="1" ht="7.5">
      <c r="BI14" s="44"/>
      <c r="BJ14" s="44"/>
      <c r="BK14" s="46"/>
      <c r="BL14" s="46"/>
      <c r="BM14" s="46"/>
      <c r="BN14" s="11"/>
      <c r="BO14" s="11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4"/>
      <c r="CH14" s="44"/>
      <c r="CI14" s="44"/>
      <c r="CJ14" s="43"/>
      <c r="CK14" s="43"/>
      <c r="CL14" s="43"/>
      <c r="CN14" s="11"/>
    </row>
    <row r="15" spans="1:123" s="40" customFormat="1" ht="12.75">
      <c r="A15" s="524" t="s">
        <v>201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15" s="8" customFormat="1" ht="5.25" customHeight="1">
      <c r="A16" s="525" t="s">
        <v>340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5"/>
      <c r="CD16" s="525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5"/>
      <c r="CP16" s="525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5"/>
      <c r="DB16" s="525"/>
      <c r="DC16" s="525"/>
      <c r="DD16" s="525"/>
      <c r="DE16" s="525"/>
      <c r="DF16" s="525"/>
      <c r="DG16" s="525"/>
      <c r="DH16" s="39"/>
      <c r="DI16" s="39"/>
      <c r="DJ16" s="39"/>
      <c r="DK16" s="39"/>
    </row>
    <row r="17" spans="1:123" s="18" customFormat="1" ht="12" thickBot="1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38"/>
      <c r="DI17" s="521" t="s">
        <v>200</v>
      </c>
      <c r="DJ17" s="521"/>
      <c r="DK17" s="521"/>
      <c r="DL17" s="521"/>
      <c r="DM17" s="521"/>
      <c r="DN17" s="521"/>
      <c r="DO17" s="521"/>
      <c r="DP17" s="521"/>
      <c r="DQ17" s="521"/>
      <c r="DR17" s="521"/>
      <c r="DS17" s="521"/>
    </row>
    <row r="18" spans="111:123" s="18" customFormat="1" ht="11.25">
      <c r="DG18" s="25" t="s">
        <v>199</v>
      </c>
      <c r="DI18" s="516" t="s">
        <v>198</v>
      </c>
      <c r="DJ18" s="517"/>
      <c r="DK18" s="517"/>
      <c r="DL18" s="517"/>
      <c r="DM18" s="517"/>
      <c r="DN18" s="517"/>
      <c r="DO18" s="517"/>
      <c r="DP18" s="517"/>
      <c r="DQ18" s="517"/>
      <c r="DR18" s="517"/>
      <c r="DS18" s="518"/>
    </row>
    <row r="19" spans="39:123" s="18" customFormat="1" ht="11.25">
      <c r="AM19" s="520" t="s">
        <v>197</v>
      </c>
      <c r="AN19" s="520"/>
      <c r="AO19" s="520"/>
      <c r="AP19" s="520"/>
      <c r="AQ19" s="511" t="s">
        <v>316</v>
      </c>
      <c r="AR19" s="511"/>
      <c r="AS19" s="511"/>
      <c r="AT19" s="523" t="s">
        <v>150</v>
      </c>
      <c r="AU19" s="523"/>
      <c r="AV19" s="506" t="s">
        <v>291</v>
      </c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20">
        <v>20</v>
      </c>
      <c r="BN19" s="520"/>
      <c r="BO19" s="520"/>
      <c r="BP19" s="498" t="s">
        <v>335</v>
      </c>
      <c r="BQ19" s="498"/>
      <c r="BR19" s="498"/>
      <c r="BT19" s="24" t="s">
        <v>2</v>
      </c>
      <c r="DG19" s="25" t="s">
        <v>196</v>
      </c>
      <c r="DI19" s="500"/>
      <c r="DJ19" s="501"/>
      <c r="DK19" s="501"/>
      <c r="DL19" s="501"/>
      <c r="DM19" s="501"/>
      <c r="DN19" s="501"/>
      <c r="DO19" s="501"/>
      <c r="DP19" s="501"/>
      <c r="DQ19" s="501"/>
      <c r="DR19" s="501"/>
      <c r="DS19" s="502"/>
    </row>
    <row r="20" spans="1:123" s="18" customFormat="1" ht="11.25">
      <c r="A20" s="24" t="s">
        <v>195</v>
      </c>
      <c r="DG20" s="25"/>
      <c r="DI20" s="500" t="s">
        <v>317</v>
      </c>
      <c r="DJ20" s="501"/>
      <c r="DK20" s="501"/>
      <c r="DL20" s="501"/>
      <c r="DM20" s="501"/>
      <c r="DN20" s="501"/>
      <c r="DO20" s="501"/>
      <c r="DP20" s="501"/>
      <c r="DQ20" s="501"/>
      <c r="DR20" s="501"/>
      <c r="DS20" s="502"/>
    </row>
    <row r="21" spans="1:123" s="18" customFormat="1" ht="23.25" customHeight="1">
      <c r="A21" s="24" t="s">
        <v>194</v>
      </c>
      <c r="AC21" s="519" t="s">
        <v>302</v>
      </c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DG21" s="25" t="s">
        <v>185</v>
      </c>
      <c r="DI21" s="500"/>
      <c r="DJ21" s="501"/>
      <c r="DK21" s="501"/>
      <c r="DL21" s="501"/>
      <c r="DM21" s="501"/>
      <c r="DN21" s="501"/>
      <c r="DO21" s="501"/>
      <c r="DP21" s="501"/>
      <c r="DQ21" s="501"/>
      <c r="DR21" s="501"/>
      <c r="DS21" s="502"/>
    </row>
    <row r="22" spans="1:123" s="33" customFormat="1" ht="3.75" customHeight="1" thickBot="1">
      <c r="A22" s="37"/>
      <c r="DG22" s="35"/>
      <c r="DI22" s="513"/>
      <c r="DJ22" s="514"/>
      <c r="DK22" s="514"/>
      <c r="DL22" s="514"/>
      <c r="DM22" s="514"/>
      <c r="DN22" s="514"/>
      <c r="DO22" s="514"/>
      <c r="DP22" s="514"/>
      <c r="DQ22" s="514"/>
      <c r="DR22" s="514"/>
      <c r="DS22" s="515"/>
    </row>
    <row r="23" spans="29:123" s="18" customFormat="1" ht="12" thickBot="1">
      <c r="AC23" s="24" t="s">
        <v>193</v>
      </c>
      <c r="AJ23" s="503" t="s">
        <v>303</v>
      </c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5"/>
      <c r="DG23" s="25" t="s">
        <v>192</v>
      </c>
      <c r="DI23" s="513"/>
      <c r="DJ23" s="514"/>
      <c r="DK23" s="514"/>
      <c r="DL23" s="514"/>
      <c r="DM23" s="514"/>
      <c r="DN23" s="514"/>
      <c r="DO23" s="514"/>
      <c r="DP23" s="514"/>
      <c r="DQ23" s="514"/>
      <c r="DR23" s="514"/>
      <c r="DS23" s="515"/>
    </row>
    <row r="24" spans="1:123" s="18" customFormat="1" ht="11.25">
      <c r="A24" s="24" t="s">
        <v>191</v>
      </c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DG24" s="25" t="s">
        <v>190</v>
      </c>
      <c r="DI24" s="500" t="s">
        <v>318</v>
      </c>
      <c r="DJ24" s="501"/>
      <c r="DK24" s="501"/>
      <c r="DL24" s="501"/>
      <c r="DM24" s="501"/>
      <c r="DN24" s="501"/>
      <c r="DO24" s="501"/>
      <c r="DP24" s="501"/>
      <c r="DQ24" s="501"/>
      <c r="DR24" s="501"/>
      <c r="DS24" s="502"/>
    </row>
    <row r="25" spans="1:123" s="18" customFormat="1" ht="11.25">
      <c r="A25" s="24" t="s">
        <v>187</v>
      </c>
      <c r="DG25" s="25"/>
      <c r="DI25" s="500"/>
      <c r="DJ25" s="501"/>
      <c r="DK25" s="501"/>
      <c r="DL25" s="501"/>
      <c r="DM25" s="501"/>
      <c r="DN25" s="501"/>
      <c r="DO25" s="501"/>
      <c r="DP25" s="501"/>
      <c r="DQ25" s="501"/>
      <c r="DR25" s="501"/>
      <c r="DS25" s="502"/>
    </row>
    <row r="26" spans="1:123" s="18" customFormat="1" ht="11.25">
      <c r="A26" s="24" t="s">
        <v>189</v>
      </c>
      <c r="AC26" s="506" t="s">
        <v>319</v>
      </c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DG26" s="25" t="s">
        <v>188</v>
      </c>
      <c r="DI26" s="500" t="s">
        <v>320</v>
      </c>
      <c r="DJ26" s="501"/>
      <c r="DK26" s="501"/>
      <c r="DL26" s="501"/>
      <c r="DM26" s="501"/>
      <c r="DN26" s="501"/>
      <c r="DO26" s="501"/>
      <c r="DP26" s="501"/>
      <c r="DQ26" s="501"/>
      <c r="DR26" s="501"/>
      <c r="DS26" s="502"/>
    </row>
    <row r="27" spans="1:123" s="18" customFormat="1" ht="11.25">
      <c r="A27" s="24" t="s">
        <v>187</v>
      </c>
      <c r="DG27" s="25"/>
      <c r="DI27" s="507"/>
      <c r="DJ27" s="508"/>
      <c r="DK27" s="508"/>
      <c r="DL27" s="508"/>
      <c r="DM27" s="508"/>
      <c r="DN27" s="508"/>
      <c r="DO27" s="508"/>
      <c r="DP27" s="508"/>
      <c r="DQ27" s="508"/>
      <c r="DR27" s="508"/>
      <c r="DS27" s="509"/>
    </row>
    <row r="28" spans="1:123" s="18" customFormat="1" ht="11.25">
      <c r="A28" s="24" t="s">
        <v>186</v>
      </c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DG28" s="25" t="s">
        <v>185</v>
      </c>
      <c r="DI28" s="510"/>
      <c r="DJ28" s="511"/>
      <c r="DK28" s="511"/>
      <c r="DL28" s="511"/>
      <c r="DM28" s="511"/>
      <c r="DN28" s="511"/>
      <c r="DO28" s="511"/>
      <c r="DP28" s="511"/>
      <c r="DQ28" s="511"/>
      <c r="DR28" s="511"/>
      <c r="DS28" s="512"/>
    </row>
    <row r="29" spans="1:123" s="18" customFormat="1" ht="11.25">
      <c r="A29" s="24" t="s">
        <v>184</v>
      </c>
      <c r="DG29" s="25" t="s">
        <v>183</v>
      </c>
      <c r="DI29" s="510" t="s">
        <v>214</v>
      </c>
      <c r="DJ29" s="511"/>
      <c r="DK29" s="511"/>
      <c r="DL29" s="511"/>
      <c r="DM29" s="511"/>
      <c r="DN29" s="511"/>
      <c r="DO29" s="511"/>
      <c r="DP29" s="511"/>
      <c r="DQ29" s="511"/>
      <c r="DR29" s="511"/>
      <c r="DS29" s="512"/>
    </row>
    <row r="30" spans="10:123" s="18" customFormat="1" ht="12" thickBot="1"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DG30" s="25" t="s">
        <v>182</v>
      </c>
      <c r="DI30" s="526"/>
      <c r="DJ30" s="527"/>
      <c r="DK30" s="527"/>
      <c r="DL30" s="527"/>
      <c r="DM30" s="527"/>
      <c r="DN30" s="527"/>
      <c r="DO30" s="527"/>
      <c r="DP30" s="527"/>
      <c r="DQ30" s="527"/>
      <c r="DR30" s="527"/>
      <c r="DS30" s="528"/>
    </row>
    <row r="31" spans="10:123" s="7" customFormat="1" ht="11.25" thickBot="1">
      <c r="J31" s="499" t="s">
        <v>181</v>
      </c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DG31" s="32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0:123" s="18" customFormat="1" ht="12" thickBot="1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CU32" s="25" t="s">
        <v>140</v>
      </c>
      <c r="CW32" s="463">
        <v>0</v>
      </c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5"/>
    </row>
    <row r="33" spans="111:123" s="33" customFormat="1" ht="3" customHeight="1">
      <c r="DG33" s="35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36" customFormat="1" ht="10.5">
      <c r="A34" s="443" t="s">
        <v>180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5" t="s">
        <v>33</v>
      </c>
      <c r="AG34" s="445"/>
      <c r="AH34" s="445"/>
      <c r="AI34" s="445"/>
      <c r="AJ34" s="445"/>
      <c r="AK34" s="445"/>
      <c r="AL34" s="445" t="s">
        <v>34</v>
      </c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3" t="s">
        <v>179</v>
      </c>
      <c r="BB34" s="443"/>
      <c r="BC34" s="443"/>
      <c r="BD34" s="443"/>
      <c r="BE34" s="443"/>
      <c r="BF34" s="443"/>
      <c r="BG34" s="444"/>
      <c r="BH34" s="442" t="s">
        <v>178</v>
      </c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4"/>
      <c r="CC34" s="442" t="s">
        <v>177</v>
      </c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4"/>
      <c r="CX34" s="442" t="s">
        <v>176</v>
      </c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</row>
    <row r="35" spans="1:123" s="36" customFormat="1" ht="10.5">
      <c r="A35" s="452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1" t="s">
        <v>42</v>
      </c>
      <c r="AG35" s="451"/>
      <c r="AH35" s="451"/>
      <c r="AI35" s="451"/>
      <c r="AJ35" s="451"/>
      <c r="AK35" s="451"/>
      <c r="AL35" s="451" t="s">
        <v>175</v>
      </c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2" t="s">
        <v>174</v>
      </c>
      <c r="BB35" s="452"/>
      <c r="BC35" s="452"/>
      <c r="BD35" s="452"/>
      <c r="BE35" s="452"/>
      <c r="BF35" s="452"/>
      <c r="BG35" s="453"/>
      <c r="BH35" s="460" t="s">
        <v>173</v>
      </c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2"/>
      <c r="CC35" s="460" t="s">
        <v>172</v>
      </c>
      <c r="CD35" s="461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461"/>
      <c r="CV35" s="461"/>
      <c r="CW35" s="462"/>
      <c r="CX35" s="460"/>
      <c r="CY35" s="461"/>
      <c r="CZ35" s="461"/>
      <c r="DA35" s="461"/>
      <c r="DB35" s="461"/>
      <c r="DC35" s="461"/>
      <c r="DD35" s="461"/>
      <c r="DE35" s="461"/>
      <c r="DF35" s="461"/>
      <c r="DG35" s="461"/>
      <c r="DH35" s="461"/>
      <c r="DI35" s="461"/>
      <c r="DJ35" s="461"/>
      <c r="DK35" s="461"/>
      <c r="DL35" s="461"/>
      <c r="DM35" s="461"/>
      <c r="DN35" s="461"/>
      <c r="DO35" s="461"/>
      <c r="DP35" s="461"/>
      <c r="DQ35" s="461"/>
      <c r="DR35" s="461"/>
      <c r="DS35" s="461"/>
    </row>
    <row r="36" spans="1:123" s="36" customFormat="1" ht="10.5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1"/>
      <c r="AG36" s="451"/>
      <c r="AH36" s="451"/>
      <c r="AI36" s="451"/>
      <c r="AJ36" s="451"/>
      <c r="AK36" s="451"/>
      <c r="AL36" s="451" t="s">
        <v>171</v>
      </c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2"/>
      <c r="BB36" s="452"/>
      <c r="BC36" s="452"/>
      <c r="BD36" s="452"/>
      <c r="BE36" s="452"/>
      <c r="BF36" s="452"/>
      <c r="BG36" s="453"/>
      <c r="BH36" s="442" t="s">
        <v>170</v>
      </c>
      <c r="BI36" s="443"/>
      <c r="BJ36" s="443"/>
      <c r="BK36" s="443"/>
      <c r="BL36" s="443"/>
      <c r="BM36" s="443"/>
      <c r="BN36" s="443"/>
      <c r="BO36" s="443"/>
      <c r="BP36" s="443"/>
      <c r="BQ36" s="444"/>
      <c r="BR36" s="442" t="s">
        <v>169</v>
      </c>
      <c r="BS36" s="443"/>
      <c r="BT36" s="443"/>
      <c r="BU36" s="443"/>
      <c r="BV36" s="443"/>
      <c r="BW36" s="443"/>
      <c r="BX36" s="443"/>
      <c r="BY36" s="443"/>
      <c r="BZ36" s="443"/>
      <c r="CA36" s="443"/>
      <c r="CB36" s="444"/>
      <c r="CC36" s="442" t="s">
        <v>170</v>
      </c>
      <c r="CD36" s="443"/>
      <c r="CE36" s="443"/>
      <c r="CF36" s="443"/>
      <c r="CG36" s="443"/>
      <c r="CH36" s="443"/>
      <c r="CI36" s="443"/>
      <c r="CJ36" s="443"/>
      <c r="CK36" s="443"/>
      <c r="CL36" s="444"/>
      <c r="CM36" s="445" t="s">
        <v>169</v>
      </c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2" t="s">
        <v>168</v>
      </c>
      <c r="CY36" s="443"/>
      <c r="CZ36" s="443"/>
      <c r="DA36" s="443"/>
      <c r="DB36" s="443"/>
      <c r="DC36" s="443"/>
      <c r="DD36" s="443"/>
      <c r="DE36" s="443"/>
      <c r="DF36" s="443"/>
      <c r="DG36" s="443"/>
      <c r="DH36" s="444"/>
      <c r="DI36" s="442" t="s">
        <v>167</v>
      </c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</row>
    <row r="37" spans="1:123" s="36" customFormat="1" ht="11.25" thickBot="1">
      <c r="A37" s="446">
        <v>1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7"/>
      <c r="AF37" s="442">
        <v>2</v>
      </c>
      <c r="AG37" s="443"/>
      <c r="AH37" s="443"/>
      <c r="AI37" s="443"/>
      <c r="AJ37" s="443"/>
      <c r="AK37" s="444"/>
      <c r="AL37" s="442">
        <v>3</v>
      </c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4"/>
      <c r="BA37" s="442">
        <v>4</v>
      </c>
      <c r="BB37" s="443"/>
      <c r="BC37" s="443"/>
      <c r="BD37" s="443"/>
      <c r="BE37" s="443"/>
      <c r="BF37" s="443"/>
      <c r="BG37" s="444"/>
      <c r="BH37" s="445">
        <v>5</v>
      </c>
      <c r="BI37" s="445"/>
      <c r="BJ37" s="445"/>
      <c r="BK37" s="445"/>
      <c r="BL37" s="445"/>
      <c r="BM37" s="445"/>
      <c r="BN37" s="445"/>
      <c r="BO37" s="445"/>
      <c r="BP37" s="445"/>
      <c r="BQ37" s="445"/>
      <c r="BR37" s="445">
        <v>6</v>
      </c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2">
        <v>7</v>
      </c>
      <c r="CD37" s="443"/>
      <c r="CE37" s="443"/>
      <c r="CF37" s="443"/>
      <c r="CG37" s="443"/>
      <c r="CH37" s="443"/>
      <c r="CI37" s="443"/>
      <c r="CJ37" s="443"/>
      <c r="CK37" s="443"/>
      <c r="CL37" s="444"/>
      <c r="CM37" s="445">
        <v>8</v>
      </c>
      <c r="CN37" s="445"/>
      <c r="CO37" s="445"/>
      <c r="CP37" s="445"/>
      <c r="CQ37" s="445"/>
      <c r="CR37" s="445"/>
      <c r="CS37" s="445"/>
      <c r="CT37" s="445"/>
      <c r="CU37" s="445"/>
      <c r="CV37" s="445"/>
      <c r="CW37" s="445"/>
      <c r="CX37" s="468">
        <v>9</v>
      </c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>
        <v>10</v>
      </c>
      <c r="DJ37" s="468"/>
      <c r="DK37" s="468"/>
      <c r="DL37" s="468"/>
      <c r="DM37" s="468"/>
      <c r="DN37" s="468"/>
      <c r="DO37" s="468"/>
      <c r="DP37" s="468"/>
      <c r="DQ37" s="468"/>
      <c r="DR37" s="468"/>
      <c r="DS37" s="469"/>
    </row>
    <row r="38" spans="1:123" s="7" customFormat="1" ht="69" customHeight="1" thickBot="1">
      <c r="A38" s="484" t="s">
        <v>321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57" t="s">
        <v>322</v>
      </c>
      <c r="AG38" s="458"/>
      <c r="AH38" s="458"/>
      <c r="AI38" s="458"/>
      <c r="AJ38" s="458"/>
      <c r="AK38" s="458"/>
      <c r="AL38" s="448" t="s">
        <v>323</v>
      </c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50"/>
      <c r="BA38" s="454"/>
      <c r="BB38" s="455"/>
      <c r="BC38" s="455"/>
      <c r="BD38" s="455"/>
      <c r="BE38" s="455"/>
      <c r="BF38" s="455"/>
      <c r="BG38" s="456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97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4"/>
      <c r="CD38" s="455"/>
      <c r="CE38" s="455"/>
      <c r="CF38" s="455"/>
      <c r="CG38" s="455"/>
      <c r="CH38" s="455"/>
      <c r="CI38" s="455"/>
      <c r="CJ38" s="455"/>
      <c r="CK38" s="455"/>
      <c r="CL38" s="456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95">
        <v>1800</v>
      </c>
      <c r="CY38" s="495"/>
      <c r="CZ38" s="495"/>
      <c r="DA38" s="495"/>
      <c r="DB38" s="495"/>
      <c r="DC38" s="495"/>
      <c r="DD38" s="495"/>
      <c r="DE38" s="495"/>
      <c r="DF38" s="495"/>
      <c r="DG38" s="495"/>
      <c r="DH38" s="495"/>
      <c r="DI38" s="495">
        <f>CX38</f>
        <v>1800</v>
      </c>
      <c r="DJ38" s="495"/>
      <c r="DK38" s="495"/>
      <c r="DL38" s="495"/>
      <c r="DM38" s="495"/>
      <c r="DN38" s="495"/>
      <c r="DO38" s="495"/>
      <c r="DP38" s="495"/>
      <c r="DQ38" s="495"/>
      <c r="DR38" s="495"/>
      <c r="DS38" s="496"/>
    </row>
    <row r="39" spans="1:123" s="7" customFormat="1" ht="90.75" customHeight="1" thickBot="1">
      <c r="A39" s="484" t="s">
        <v>324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57" t="s">
        <v>322</v>
      </c>
      <c r="AG39" s="458"/>
      <c r="AH39" s="458"/>
      <c r="AI39" s="458"/>
      <c r="AJ39" s="458"/>
      <c r="AK39" s="458"/>
      <c r="AL39" s="448" t="s">
        <v>323</v>
      </c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50"/>
      <c r="BA39" s="454"/>
      <c r="BB39" s="455"/>
      <c r="BC39" s="455"/>
      <c r="BD39" s="455"/>
      <c r="BE39" s="455"/>
      <c r="BF39" s="455"/>
      <c r="BG39" s="456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97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4"/>
      <c r="CD39" s="455"/>
      <c r="CE39" s="455"/>
      <c r="CF39" s="455"/>
      <c r="CG39" s="455"/>
      <c r="CH39" s="455"/>
      <c r="CI39" s="455"/>
      <c r="CJ39" s="455"/>
      <c r="CK39" s="455"/>
      <c r="CL39" s="456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95">
        <f>189703.73-62.73</f>
        <v>189641</v>
      </c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>
        <f>CX39</f>
        <v>189641</v>
      </c>
      <c r="DJ39" s="495"/>
      <c r="DK39" s="495"/>
      <c r="DL39" s="495"/>
      <c r="DM39" s="495"/>
      <c r="DN39" s="495"/>
      <c r="DO39" s="495"/>
      <c r="DP39" s="495"/>
      <c r="DQ39" s="495"/>
      <c r="DR39" s="495"/>
      <c r="DS39" s="496"/>
    </row>
    <row r="40" spans="1:123" s="7" customFormat="1" ht="35.25" customHeight="1" thickBot="1">
      <c r="A40" s="484" t="s">
        <v>343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57" t="s">
        <v>344</v>
      </c>
      <c r="AG40" s="458"/>
      <c r="AH40" s="458"/>
      <c r="AI40" s="458"/>
      <c r="AJ40" s="458"/>
      <c r="AK40" s="458"/>
      <c r="AL40" s="448" t="s">
        <v>345</v>
      </c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50"/>
      <c r="BA40" s="474"/>
      <c r="BB40" s="475"/>
      <c r="BC40" s="475"/>
      <c r="BD40" s="475"/>
      <c r="BE40" s="475"/>
      <c r="BF40" s="475"/>
      <c r="BG40" s="476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0"/>
      <c r="CD40" s="471"/>
      <c r="CE40" s="471"/>
      <c r="CF40" s="471"/>
      <c r="CG40" s="471"/>
      <c r="CH40" s="471"/>
      <c r="CI40" s="471"/>
      <c r="CJ40" s="471"/>
      <c r="CK40" s="471"/>
      <c r="CL40" s="472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66">
        <v>39161</v>
      </c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6">
        <f>CX40</f>
        <v>39161</v>
      </c>
      <c r="DJ40" s="466"/>
      <c r="DK40" s="466"/>
      <c r="DL40" s="466"/>
      <c r="DM40" s="466"/>
      <c r="DN40" s="466"/>
      <c r="DO40" s="466"/>
      <c r="DP40" s="466"/>
      <c r="DQ40" s="466"/>
      <c r="DR40" s="466"/>
      <c r="DS40" s="466"/>
    </row>
    <row r="41" spans="1:123" s="7" customFormat="1" ht="43.5" customHeight="1" hidden="1" thickBot="1">
      <c r="A41" s="484" t="s">
        <v>325</v>
      </c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5"/>
      <c r="AF41" s="481" t="s">
        <v>322</v>
      </c>
      <c r="AG41" s="482"/>
      <c r="AH41" s="482"/>
      <c r="AI41" s="482"/>
      <c r="AJ41" s="482"/>
      <c r="AK41" s="483"/>
      <c r="AL41" s="478" t="s">
        <v>323</v>
      </c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80"/>
      <c r="BA41" s="486"/>
      <c r="BB41" s="487"/>
      <c r="BC41" s="487"/>
      <c r="BD41" s="487"/>
      <c r="BE41" s="487"/>
      <c r="BF41" s="487"/>
      <c r="BG41" s="488"/>
      <c r="BH41" s="486"/>
      <c r="BI41" s="487"/>
      <c r="BJ41" s="487"/>
      <c r="BK41" s="487"/>
      <c r="BL41" s="487"/>
      <c r="BM41" s="487"/>
      <c r="BN41" s="487"/>
      <c r="BO41" s="487"/>
      <c r="BP41" s="487"/>
      <c r="BQ41" s="488"/>
      <c r="BR41" s="489"/>
      <c r="BS41" s="490"/>
      <c r="BT41" s="490"/>
      <c r="BU41" s="490"/>
      <c r="BV41" s="490"/>
      <c r="BW41" s="490"/>
      <c r="BX41" s="490"/>
      <c r="BY41" s="490"/>
      <c r="BZ41" s="490"/>
      <c r="CA41" s="490"/>
      <c r="CB41" s="491"/>
      <c r="CC41" s="470"/>
      <c r="CD41" s="471"/>
      <c r="CE41" s="471"/>
      <c r="CF41" s="471"/>
      <c r="CG41" s="471"/>
      <c r="CH41" s="471"/>
      <c r="CI41" s="471"/>
      <c r="CJ41" s="471"/>
      <c r="CK41" s="471"/>
      <c r="CL41" s="472"/>
      <c r="CM41" s="489"/>
      <c r="CN41" s="490"/>
      <c r="CO41" s="490"/>
      <c r="CP41" s="490"/>
      <c r="CQ41" s="490"/>
      <c r="CR41" s="490"/>
      <c r="CS41" s="490"/>
      <c r="CT41" s="490"/>
      <c r="CU41" s="490"/>
      <c r="CV41" s="490"/>
      <c r="CW41" s="491"/>
      <c r="CX41" s="492"/>
      <c r="CY41" s="493"/>
      <c r="CZ41" s="493"/>
      <c r="DA41" s="493"/>
      <c r="DB41" s="493"/>
      <c r="DC41" s="493"/>
      <c r="DD41" s="493"/>
      <c r="DE41" s="493"/>
      <c r="DF41" s="493"/>
      <c r="DG41" s="493"/>
      <c r="DH41" s="494"/>
      <c r="DI41" s="492"/>
      <c r="DJ41" s="493"/>
      <c r="DK41" s="493"/>
      <c r="DL41" s="493"/>
      <c r="DM41" s="493"/>
      <c r="DN41" s="493"/>
      <c r="DO41" s="493"/>
      <c r="DP41" s="493"/>
      <c r="DQ41" s="493"/>
      <c r="DR41" s="493"/>
      <c r="DS41" s="494"/>
    </row>
    <row r="42" spans="1:123" s="7" customFormat="1" ht="43.5" customHeight="1" thickBot="1">
      <c r="A42" s="484" t="s">
        <v>326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57" t="s">
        <v>322</v>
      </c>
      <c r="AG42" s="458"/>
      <c r="AH42" s="458"/>
      <c r="AI42" s="458"/>
      <c r="AJ42" s="458"/>
      <c r="AK42" s="458"/>
      <c r="AL42" s="448" t="s">
        <v>323</v>
      </c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50"/>
      <c r="BA42" s="474"/>
      <c r="BB42" s="475"/>
      <c r="BC42" s="475"/>
      <c r="BD42" s="475"/>
      <c r="BE42" s="475"/>
      <c r="BF42" s="475"/>
      <c r="BG42" s="476"/>
      <c r="BH42" s="477"/>
      <c r="BI42" s="477"/>
      <c r="BJ42" s="477"/>
      <c r="BK42" s="477"/>
      <c r="BL42" s="477"/>
      <c r="BM42" s="477"/>
      <c r="BN42" s="477"/>
      <c r="BO42" s="477"/>
      <c r="BP42" s="477"/>
      <c r="BQ42" s="477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0"/>
      <c r="CD42" s="471"/>
      <c r="CE42" s="471"/>
      <c r="CF42" s="471"/>
      <c r="CG42" s="471"/>
      <c r="CH42" s="471"/>
      <c r="CI42" s="471"/>
      <c r="CJ42" s="471"/>
      <c r="CK42" s="471"/>
      <c r="CL42" s="472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66">
        <f>10750.47+14794.21</f>
        <v>25544.68</v>
      </c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>
        <f>CX42</f>
        <v>25544.68</v>
      </c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</row>
    <row r="43" spans="1:123" s="7" customFormat="1" ht="67.5" customHeight="1" thickBot="1">
      <c r="A43" s="484" t="s">
        <v>332</v>
      </c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57" t="s">
        <v>333</v>
      </c>
      <c r="AG43" s="458"/>
      <c r="AH43" s="458"/>
      <c r="AI43" s="458"/>
      <c r="AJ43" s="458"/>
      <c r="AK43" s="458"/>
      <c r="AL43" s="448" t="s">
        <v>334</v>
      </c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50"/>
      <c r="BA43" s="474"/>
      <c r="BB43" s="475"/>
      <c r="BC43" s="475"/>
      <c r="BD43" s="475"/>
      <c r="BE43" s="475"/>
      <c r="BF43" s="475"/>
      <c r="BG43" s="476"/>
      <c r="BH43" s="477"/>
      <c r="BI43" s="477"/>
      <c r="BJ43" s="477"/>
      <c r="BK43" s="477"/>
      <c r="BL43" s="477"/>
      <c r="BM43" s="477"/>
      <c r="BN43" s="477"/>
      <c r="BO43" s="477"/>
      <c r="BP43" s="477"/>
      <c r="BQ43" s="477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0"/>
      <c r="CD43" s="471"/>
      <c r="CE43" s="471"/>
      <c r="CF43" s="471"/>
      <c r="CG43" s="471"/>
      <c r="CH43" s="471"/>
      <c r="CI43" s="471"/>
      <c r="CJ43" s="471"/>
      <c r="CK43" s="471"/>
      <c r="CL43" s="472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66">
        <v>22419</v>
      </c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>
        <f>CX43</f>
        <v>22419</v>
      </c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</row>
    <row r="44" spans="1:123" s="7" customFormat="1" ht="47.25" customHeight="1" thickBot="1">
      <c r="A44" s="484" t="s">
        <v>327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57" t="s">
        <v>328</v>
      </c>
      <c r="AG44" s="458"/>
      <c r="AH44" s="458"/>
      <c r="AI44" s="458"/>
      <c r="AJ44" s="458"/>
      <c r="AK44" s="458"/>
      <c r="AL44" s="448" t="s">
        <v>329</v>
      </c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50"/>
      <c r="BA44" s="474"/>
      <c r="BB44" s="475"/>
      <c r="BC44" s="475"/>
      <c r="BD44" s="475"/>
      <c r="BE44" s="475"/>
      <c r="BF44" s="475"/>
      <c r="BG44" s="476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3"/>
      <c r="BS44" s="473"/>
      <c r="BT44" s="473"/>
      <c r="BU44" s="473"/>
      <c r="BV44" s="473"/>
      <c r="BW44" s="473"/>
      <c r="BX44" s="473"/>
      <c r="BY44" s="473"/>
      <c r="BZ44" s="473"/>
      <c r="CA44" s="473"/>
      <c r="CB44" s="473"/>
      <c r="CC44" s="470"/>
      <c r="CD44" s="471"/>
      <c r="CE44" s="471"/>
      <c r="CF44" s="471"/>
      <c r="CG44" s="471"/>
      <c r="CH44" s="471"/>
      <c r="CI44" s="471"/>
      <c r="CJ44" s="471"/>
      <c r="CK44" s="471"/>
      <c r="CL44" s="472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66">
        <v>65443.34</v>
      </c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>
        <f>CX44</f>
        <v>65443.34</v>
      </c>
      <c r="DJ44" s="466"/>
      <c r="DK44" s="466"/>
      <c r="DL44" s="466"/>
      <c r="DM44" s="466"/>
      <c r="DN44" s="466"/>
      <c r="DO44" s="466"/>
      <c r="DP44" s="466"/>
      <c r="DQ44" s="466"/>
      <c r="DR44" s="466"/>
      <c r="DS44" s="529"/>
    </row>
    <row r="45" spans="1:123" s="7" customFormat="1" ht="13.5" thickBot="1">
      <c r="A45" s="530" t="s">
        <v>166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530"/>
      <c r="BH45" s="530"/>
      <c r="BI45" s="530"/>
      <c r="BJ45" s="530"/>
      <c r="BK45" s="530"/>
      <c r="BL45" s="530"/>
      <c r="BM45" s="530"/>
      <c r="BN45" s="530"/>
      <c r="BO45" s="530"/>
      <c r="BP45" s="530"/>
      <c r="BQ45" s="530"/>
      <c r="BR45" s="531"/>
      <c r="BS45" s="532"/>
      <c r="BT45" s="532"/>
      <c r="BU45" s="532"/>
      <c r="BV45" s="532"/>
      <c r="BW45" s="532"/>
      <c r="BX45" s="532"/>
      <c r="BY45" s="532"/>
      <c r="BZ45" s="532"/>
      <c r="CA45" s="532"/>
      <c r="CB45" s="532"/>
      <c r="CC45" s="533" t="s">
        <v>81</v>
      </c>
      <c r="CD45" s="534"/>
      <c r="CE45" s="534"/>
      <c r="CF45" s="534"/>
      <c r="CG45" s="534"/>
      <c r="CH45" s="534"/>
      <c r="CI45" s="534"/>
      <c r="CJ45" s="534"/>
      <c r="CK45" s="534"/>
      <c r="CL45" s="535"/>
      <c r="CM45" s="532"/>
      <c r="CN45" s="532"/>
      <c r="CO45" s="532"/>
      <c r="CP45" s="532"/>
      <c r="CQ45" s="532"/>
      <c r="CR45" s="532"/>
      <c r="CS45" s="532"/>
      <c r="CT45" s="532"/>
      <c r="CU45" s="532"/>
      <c r="CV45" s="532"/>
      <c r="CW45" s="532"/>
      <c r="CX45" s="536">
        <f>SUM(CX38:DH44)</f>
        <v>344009.02</v>
      </c>
      <c r="CY45" s="536"/>
      <c r="CZ45" s="536"/>
      <c r="DA45" s="536"/>
      <c r="DB45" s="536"/>
      <c r="DC45" s="536"/>
      <c r="DD45" s="536"/>
      <c r="DE45" s="536"/>
      <c r="DF45" s="536"/>
      <c r="DG45" s="536"/>
      <c r="DH45" s="536"/>
      <c r="DI45" s="536">
        <f>SUM(DI38:DS44)</f>
        <v>344009.02</v>
      </c>
      <c r="DJ45" s="536"/>
      <c r="DK45" s="536"/>
      <c r="DL45" s="536"/>
      <c r="DM45" s="536"/>
      <c r="DN45" s="536"/>
      <c r="DO45" s="536"/>
      <c r="DP45" s="536"/>
      <c r="DQ45" s="536"/>
      <c r="DR45" s="536"/>
      <c r="DS45" s="536"/>
    </row>
    <row r="46" spans="1:123" s="18" customFormat="1" ht="11.25">
      <c r="A46" s="24" t="s">
        <v>165</v>
      </c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Y46" s="506" t="s">
        <v>309</v>
      </c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CZ46" s="24" t="s">
        <v>164</v>
      </c>
      <c r="DG46" s="25"/>
      <c r="DI46" s="19"/>
      <c r="DJ46" s="19"/>
      <c r="DK46" s="516"/>
      <c r="DL46" s="517"/>
      <c r="DM46" s="517"/>
      <c r="DN46" s="517"/>
      <c r="DO46" s="517"/>
      <c r="DP46" s="517"/>
      <c r="DQ46" s="517"/>
      <c r="DR46" s="517"/>
      <c r="DS46" s="518"/>
    </row>
    <row r="47" spans="1:123" s="18" customFormat="1" ht="12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20" t="s">
        <v>154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7"/>
      <c r="Y47" s="120" t="s">
        <v>153</v>
      </c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CZ47" s="24" t="s">
        <v>163</v>
      </c>
      <c r="DG47" s="25"/>
      <c r="DI47" s="19"/>
      <c r="DJ47" s="19"/>
      <c r="DK47" s="526"/>
      <c r="DL47" s="527"/>
      <c r="DM47" s="527"/>
      <c r="DN47" s="527"/>
      <c r="DO47" s="527"/>
      <c r="DP47" s="527"/>
      <c r="DQ47" s="527"/>
      <c r="DR47" s="527"/>
      <c r="DS47" s="528"/>
    </row>
    <row r="48" spans="1:123" s="7" customFormat="1" ht="12" thickBot="1">
      <c r="A48" s="24" t="s">
        <v>162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DG48" s="32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8" customFormat="1" ht="11.25">
      <c r="A49" s="24" t="s">
        <v>161</v>
      </c>
      <c r="BM49" s="537" t="s">
        <v>160</v>
      </c>
      <c r="BN49" s="538"/>
      <c r="BO49" s="538"/>
      <c r="BP49" s="538"/>
      <c r="BQ49" s="538"/>
      <c r="BR49" s="538"/>
      <c r="BS49" s="538"/>
      <c r="BT49" s="538"/>
      <c r="BU49" s="538"/>
      <c r="BV49" s="538"/>
      <c r="BW49" s="538"/>
      <c r="BX49" s="538"/>
      <c r="BY49" s="538"/>
      <c r="BZ49" s="538"/>
      <c r="CA49" s="538"/>
      <c r="CB49" s="538"/>
      <c r="CC49" s="538"/>
      <c r="CD49" s="538"/>
      <c r="CE49" s="538"/>
      <c r="CF49" s="538"/>
      <c r="CG49" s="538"/>
      <c r="CH49" s="538"/>
      <c r="CI49" s="538"/>
      <c r="CJ49" s="538"/>
      <c r="CK49" s="538"/>
      <c r="CL49" s="538"/>
      <c r="CM49" s="538"/>
      <c r="CN49" s="538"/>
      <c r="CO49" s="538"/>
      <c r="CP49" s="538"/>
      <c r="CQ49" s="538"/>
      <c r="CR49" s="538"/>
      <c r="CS49" s="538"/>
      <c r="CT49" s="538"/>
      <c r="CU49" s="538"/>
      <c r="CV49" s="538"/>
      <c r="CW49" s="538"/>
      <c r="CX49" s="538"/>
      <c r="CY49" s="538"/>
      <c r="CZ49" s="538"/>
      <c r="DA49" s="538"/>
      <c r="DB49" s="538"/>
      <c r="DC49" s="538"/>
      <c r="DD49" s="538"/>
      <c r="DE49" s="538"/>
      <c r="DF49" s="538"/>
      <c r="DG49" s="538"/>
      <c r="DH49" s="538"/>
      <c r="DI49" s="538"/>
      <c r="DJ49" s="538"/>
      <c r="DK49" s="538"/>
      <c r="DL49" s="538"/>
      <c r="DM49" s="538"/>
      <c r="DN49" s="538"/>
      <c r="DO49" s="538"/>
      <c r="DP49" s="538"/>
      <c r="DQ49" s="538"/>
      <c r="DR49" s="538"/>
      <c r="DS49" s="539"/>
    </row>
    <row r="50" spans="1:123" s="18" customFormat="1" ht="11.25">
      <c r="A50" s="24" t="s">
        <v>159</v>
      </c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Y50" s="506" t="s">
        <v>341</v>
      </c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M50" s="540" t="s">
        <v>158</v>
      </c>
      <c r="BN50" s="541"/>
      <c r="BO50" s="541"/>
      <c r="BP50" s="541"/>
      <c r="BQ50" s="541"/>
      <c r="BR50" s="541"/>
      <c r="BS50" s="541"/>
      <c r="BT50" s="541"/>
      <c r="BU50" s="541"/>
      <c r="BV50" s="541"/>
      <c r="BW50" s="541"/>
      <c r="BX50" s="541"/>
      <c r="BY50" s="541"/>
      <c r="BZ50" s="541"/>
      <c r="CA50" s="541"/>
      <c r="CB50" s="541"/>
      <c r="CC50" s="541"/>
      <c r="CD50" s="541"/>
      <c r="CE50" s="541"/>
      <c r="CF50" s="541"/>
      <c r="CG50" s="541"/>
      <c r="CH50" s="541"/>
      <c r="CI50" s="541"/>
      <c r="CJ50" s="541"/>
      <c r="CK50" s="541"/>
      <c r="CL50" s="541"/>
      <c r="CM50" s="541"/>
      <c r="CN50" s="541"/>
      <c r="CO50" s="541"/>
      <c r="CP50" s="541"/>
      <c r="CQ50" s="541"/>
      <c r="CR50" s="541"/>
      <c r="CS50" s="541"/>
      <c r="CT50" s="541"/>
      <c r="CU50" s="541"/>
      <c r="CV50" s="541"/>
      <c r="CW50" s="541"/>
      <c r="CX50" s="541"/>
      <c r="CY50" s="541"/>
      <c r="CZ50" s="541"/>
      <c r="DA50" s="541"/>
      <c r="DB50" s="541"/>
      <c r="DC50" s="541"/>
      <c r="DD50" s="541"/>
      <c r="DE50" s="541"/>
      <c r="DF50" s="541"/>
      <c r="DG50" s="541"/>
      <c r="DH50" s="541"/>
      <c r="DI50" s="541"/>
      <c r="DJ50" s="541"/>
      <c r="DK50" s="541"/>
      <c r="DL50" s="541"/>
      <c r="DM50" s="541"/>
      <c r="DN50" s="541"/>
      <c r="DO50" s="541"/>
      <c r="DP50" s="541"/>
      <c r="DQ50" s="541"/>
      <c r="DR50" s="541"/>
      <c r="DS50" s="542"/>
    </row>
    <row r="51" spans="12:123" s="18" customFormat="1" ht="11.25">
      <c r="L51" s="467" t="s">
        <v>154</v>
      </c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7"/>
      <c r="Y51" s="467" t="s">
        <v>153</v>
      </c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M51" s="31" t="s">
        <v>157</v>
      </c>
      <c r="BN51" s="27"/>
      <c r="BO51" s="27"/>
      <c r="BP51" s="27"/>
      <c r="BQ51" s="27"/>
      <c r="BR51" s="27"/>
      <c r="BS51" s="27"/>
      <c r="BT51" s="27"/>
      <c r="BU51" s="27"/>
      <c r="BV51" s="27"/>
      <c r="BW51" s="506"/>
      <c r="BX51" s="506"/>
      <c r="BY51" s="506"/>
      <c r="BZ51" s="506"/>
      <c r="CA51" s="506"/>
      <c r="CB51" s="506"/>
      <c r="CC51" s="506"/>
      <c r="CD51" s="506"/>
      <c r="CE51" s="506"/>
      <c r="CF51" s="506"/>
      <c r="CG51" s="506"/>
      <c r="CH51" s="506"/>
      <c r="CI51" s="506"/>
      <c r="CJ51" s="506"/>
      <c r="CK51" s="27"/>
      <c r="CL51" s="506"/>
      <c r="CM51" s="506"/>
      <c r="CN51" s="506"/>
      <c r="CO51" s="506"/>
      <c r="CP51" s="506"/>
      <c r="CQ51" s="506"/>
      <c r="CR51" s="506"/>
      <c r="CS51" s="506"/>
      <c r="CT51" s="506"/>
      <c r="CU51" s="27"/>
      <c r="CV51" s="506"/>
      <c r="CW51" s="506"/>
      <c r="CX51" s="506"/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19"/>
      <c r="DK51" s="511"/>
      <c r="DL51" s="511"/>
      <c r="DM51" s="511"/>
      <c r="DN51" s="511"/>
      <c r="DO51" s="511"/>
      <c r="DP51" s="511"/>
      <c r="DQ51" s="511"/>
      <c r="DR51" s="511"/>
      <c r="DS51" s="26"/>
    </row>
    <row r="52" spans="1:123" s="18" customFormat="1" ht="11.25">
      <c r="A52" s="24" t="s">
        <v>157</v>
      </c>
      <c r="K52" s="506" t="s">
        <v>342</v>
      </c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Z52" s="506"/>
      <c r="AA52" s="506"/>
      <c r="AB52" s="506"/>
      <c r="AC52" s="506"/>
      <c r="AD52" s="506"/>
      <c r="AE52" s="506"/>
      <c r="AF52" s="506"/>
      <c r="AG52" s="506"/>
      <c r="AH52" s="506"/>
      <c r="AJ52" s="506" t="s">
        <v>339</v>
      </c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19"/>
      <c r="AY52" s="511"/>
      <c r="AZ52" s="511"/>
      <c r="BA52" s="511"/>
      <c r="BB52" s="511"/>
      <c r="BC52" s="511"/>
      <c r="BD52" s="511"/>
      <c r="BE52" s="511"/>
      <c r="BF52" s="511"/>
      <c r="BM52" s="31" t="s">
        <v>156</v>
      </c>
      <c r="BN52" s="27"/>
      <c r="BO52" s="27"/>
      <c r="BP52" s="27"/>
      <c r="BQ52" s="27"/>
      <c r="BR52" s="27"/>
      <c r="BS52" s="27"/>
      <c r="BT52" s="27"/>
      <c r="BU52" s="27"/>
      <c r="BV52" s="27"/>
      <c r="BW52" s="543" t="s">
        <v>155</v>
      </c>
      <c r="BX52" s="543"/>
      <c r="BY52" s="543"/>
      <c r="BZ52" s="543"/>
      <c r="CA52" s="543"/>
      <c r="CB52" s="543"/>
      <c r="CC52" s="543"/>
      <c r="CD52" s="543"/>
      <c r="CE52" s="543"/>
      <c r="CF52" s="543"/>
      <c r="CG52" s="543"/>
      <c r="CH52" s="543"/>
      <c r="CI52" s="543"/>
      <c r="CJ52" s="543"/>
      <c r="CK52" s="30"/>
      <c r="CL52" s="543" t="s">
        <v>154</v>
      </c>
      <c r="CM52" s="543"/>
      <c r="CN52" s="543"/>
      <c r="CO52" s="543"/>
      <c r="CP52" s="543"/>
      <c r="CQ52" s="543"/>
      <c r="CR52" s="543"/>
      <c r="CS52" s="543"/>
      <c r="CT52" s="543"/>
      <c r="CU52" s="30"/>
      <c r="CV52" s="543" t="s">
        <v>153</v>
      </c>
      <c r="CW52" s="543"/>
      <c r="CX52" s="543"/>
      <c r="CY52" s="543"/>
      <c r="CZ52" s="543"/>
      <c r="DA52" s="543"/>
      <c r="DB52" s="543"/>
      <c r="DC52" s="543"/>
      <c r="DD52" s="543"/>
      <c r="DE52" s="543"/>
      <c r="DF52" s="543"/>
      <c r="DG52" s="543"/>
      <c r="DH52" s="543"/>
      <c r="DI52" s="543"/>
      <c r="DJ52" s="29"/>
      <c r="DK52" s="544" t="s">
        <v>152</v>
      </c>
      <c r="DL52" s="544"/>
      <c r="DM52" s="544"/>
      <c r="DN52" s="544"/>
      <c r="DO52" s="544"/>
      <c r="DP52" s="544"/>
      <c r="DQ52" s="544"/>
      <c r="DR52" s="544"/>
      <c r="DS52" s="26"/>
    </row>
    <row r="53" spans="1:123" s="18" customFormat="1" ht="11.25">
      <c r="A53" s="24" t="s">
        <v>156</v>
      </c>
      <c r="K53" s="543" t="s">
        <v>155</v>
      </c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7"/>
      <c r="Z53" s="543" t="s">
        <v>154</v>
      </c>
      <c r="AA53" s="543"/>
      <c r="AB53" s="543"/>
      <c r="AC53" s="543"/>
      <c r="AD53" s="543"/>
      <c r="AE53" s="543"/>
      <c r="AF53" s="543"/>
      <c r="AG53" s="543"/>
      <c r="AH53" s="543"/>
      <c r="AI53" s="7"/>
      <c r="AJ53" s="543" t="s">
        <v>153</v>
      </c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29"/>
      <c r="AY53" s="544" t="s">
        <v>152</v>
      </c>
      <c r="AZ53" s="544"/>
      <c r="BA53" s="544"/>
      <c r="BB53" s="544"/>
      <c r="BC53" s="544"/>
      <c r="BD53" s="544"/>
      <c r="BE53" s="544"/>
      <c r="BF53" s="544"/>
      <c r="BM53" s="545" t="s">
        <v>151</v>
      </c>
      <c r="BN53" s="546"/>
      <c r="BO53" s="511"/>
      <c r="BP53" s="511"/>
      <c r="BQ53" s="511"/>
      <c r="BR53" s="547" t="s">
        <v>150</v>
      </c>
      <c r="BS53" s="547"/>
      <c r="BT53" s="506"/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06"/>
      <c r="CF53" s="506"/>
      <c r="CG53" s="506"/>
      <c r="CH53" s="506"/>
      <c r="CI53" s="506"/>
      <c r="CJ53" s="506"/>
      <c r="CK53" s="546">
        <v>20</v>
      </c>
      <c r="CL53" s="546"/>
      <c r="CM53" s="546"/>
      <c r="CN53" s="498"/>
      <c r="CO53" s="498"/>
      <c r="CP53" s="498"/>
      <c r="CQ53" s="27"/>
      <c r="CR53" s="28" t="s">
        <v>2</v>
      </c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26"/>
    </row>
    <row r="54" spans="1:123" s="18" customFormat="1" ht="12" thickBot="1">
      <c r="A54" s="520" t="s">
        <v>151</v>
      </c>
      <c r="B54" s="520"/>
      <c r="C54" s="511"/>
      <c r="D54" s="511"/>
      <c r="E54" s="511"/>
      <c r="F54" s="523" t="s">
        <v>150</v>
      </c>
      <c r="G54" s="523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20">
        <v>20</v>
      </c>
      <c r="Z54" s="520"/>
      <c r="AA54" s="520"/>
      <c r="AB54" s="498"/>
      <c r="AC54" s="498"/>
      <c r="AD54" s="498"/>
      <c r="AF54" s="24" t="s">
        <v>2</v>
      </c>
      <c r="BM54" s="23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0"/>
    </row>
    <row r="55" spans="113:123" s="18" customFormat="1" ht="11.25"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</row>
    <row r="56" s="8" customFormat="1" ht="15.75"/>
    <row r="57" s="8" customFormat="1" ht="15.75"/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8" customFormat="1" ht="15.75"/>
    <row r="93" s="8" customFormat="1" ht="15.75"/>
    <row r="94" s="8" customFormat="1" ht="15.75"/>
    <row r="95" s="8" customFormat="1" ht="15.75"/>
    <row r="96" s="8" customFormat="1" ht="15.75"/>
    <row r="97" s="8" customFormat="1" ht="15.75"/>
    <row r="98" s="8" customFormat="1" ht="15.75"/>
    <row r="99" s="8" customFormat="1" ht="15.75"/>
    <row r="100" s="8" customFormat="1" ht="15.75"/>
    <row r="101" s="8" customFormat="1" ht="15.75"/>
    <row r="102" s="8" customFormat="1" ht="15.75"/>
    <row r="103" s="8" customFormat="1" ht="15.75"/>
    <row r="104" s="8" customFormat="1" ht="15.75"/>
    <row r="105" s="8" customFormat="1" ht="15.75"/>
    <row r="106" s="8" customFormat="1" ht="15.75"/>
    <row r="107" s="8" customFormat="1" ht="15.75"/>
    <row r="108" s="8" customFormat="1" ht="15.75"/>
    <row r="109" s="8" customFormat="1" ht="15.75"/>
    <row r="110" s="8" customFormat="1" ht="15.75"/>
    <row r="111" s="8" customFormat="1" ht="15.75"/>
    <row r="112" s="8" customFormat="1" ht="15.75"/>
    <row r="113" s="8" customFormat="1" ht="15.75"/>
    <row r="114" s="8" customFormat="1" ht="15.75"/>
    <row r="115" s="8" customFormat="1" ht="15.75"/>
    <row r="116" s="8" customFormat="1" ht="15.75"/>
    <row r="117" s="8" customFormat="1" ht="15.75"/>
    <row r="118" s="8" customFormat="1" ht="15.75"/>
    <row r="119" s="8" customFormat="1" ht="15.75"/>
    <row r="120" s="8" customFormat="1" ht="15.75"/>
    <row r="121" s="8" customFormat="1" ht="15.75"/>
    <row r="122" s="8" customFormat="1" ht="15.75"/>
    <row r="123" s="8" customFormat="1" ht="15.75"/>
    <row r="124" s="8" customFormat="1" ht="15.75"/>
    <row r="125" s="8" customFormat="1" ht="15.75"/>
    <row r="126" s="8" customFormat="1" ht="15.75"/>
    <row r="127" s="8" customFormat="1" ht="15.75"/>
    <row r="128" s="8" customFormat="1" ht="15.75"/>
    <row r="129" s="8" customFormat="1" ht="15.75"/>
    <row r="130" s="8" customFormat="1" ht="15.75"/>
    <row r="131" s="8" customFormat="1" ht="15.75"/>
    <row r="132" s="8" customFormat="1" ht="15.75"/>
    <row r="133" s="8" customFormat="1" ht="15.75"/>
    <row r="134" s="8" customFormat="1" ht="15.75"/>
    <row r="135" s="8" customFormat="1" ht="15.75"/>
    <row r="136" s="8" customFormat="1" ht="15.75"/>
    <row r="137" s="8" customFormat="1" ht="15.75"/>
    <row r="138" s="8" customFormat="1" ht="15.75"/>
    <row r="139" s="8" customFormat="1" ht="15.75"/>
    <row r="140" s="8" customFormat="1" ht="15.75"/>
  </sheetData>
  <sheetProtection/>
  <mergeCells count="192">
    <mergeCell ref="CK53:CM53"/>
    <mergeCell ref="CN53:CP53"/>
    <mergeCell ref="A54:B54"/>
    <mergeCell ref="C54:E54"/>
    <mergeCell ref="F54:G54"/>
    <mergeCell ref="H54:X54"/>
    <mergeCell ref="Y54:AA54"/>
    <mergeCell ref="AB54:AD54"/>
    <mergeCell ref="CV52:DI52"/>
    <mergeCell ref="DK52:DR52"/>
    <mergeCell ref="K53:X53"/>
    <mergeCell ref="Z53:AH53"/>
    <mergeCell ref="AJ53:AW53"/>
    <mergeCell ref="AY53:BF53"/>
    <mergeCell ref="BM53:BN53"/>
    <mergeCell ref="BO53:BQ53"/>
    <mergeCell ref="BR53:BS53"/>
    <mergeCell ref="BT53:CJ53"/>
    <mergeCell ref="BW51:CJ51"/>
    <mergeCell ref="CL51:CT51"/>
    <mergeCell ref="CV51:DI51"/>
    <mergeCell ref="DK51:DR51"/>
    <mergeCell ref="K52:X52"/>
    <mergeCell ref="Z52:AH52"/>
    <mergeCell ref="AJ52:AW52"/>
    <mergeCell ref="AY52:BF52"/>
    <mergeCell ref="BW52:CJ52"/>
    <mergeCell ref="CL52:CT52"/>
    <mergeCell ref="L46:W46"/>
    <mergeCell ref="Y46:AZ46"/>
    <mergeCell ref="DK46:DS46"/>
    <mergeCell ref="DK47:DS47"/>
    <mergeCell ref="BM49:DS49"/>
    <mergeCell ref="L50:W50"/>
    <mergeCell ref="Y50:AZ50"/>
    <mergeCell ref="BM50:DS50"/>
    <mergeCell ref="L47:W47"/>
    <mergeCell ref="Y47:AZ47"/>
    <mergeCell ref="CC44:CL44"/>
    <mergeCell ref="CM44:CW44"/>
    <mergeCell ref="CX44:DH44"/>
    <mergeCell ref="DI44:DS44"/>
    <mergeCell ref="A45:BQ45"/>
    <mergeCell ref="BR45:CB45"/>
    <mergeCell ref="CC45:CL45"/>
    <mergeCell ref="CM45:CW45"/>
    <mergeCell ref="CX45:DH45"/>
    <mergeCell ref="DI45:DS45"/>
    <mergeCell ref="A44:AE44"/>
    <mergeCell ref="AF44:AK44"/>
    <mergeCell ref="AL44:AZ44"/>
    <mergeCell ref="BA44:BG44"/>
    <mergeCell ref="BH44:BQ44"/>
    <mergeCell ref="BR44:CB44"/>
    <mergeCell ref="DI41:DS41"/>
    <mergeCell ref="A42:AE42"/>
    <mergeCell ref="AF42:AK42"/>
    <mergeCell ref="AL42:AZ42"/>
    <mergeCell ref="BA42:BG42"/>
    <mergeCell ref="BH42:BQ42"/>
    <mergeCell ref="DI42:DS42"/>
    <mergeCell ref="BR42:CB42"/>
    <mergeCell ref="CC42:CL42"/>
    <mergeCell ref="CM42:CW42"/>
    <mergeCell ref="A40:AE40"/>
    <mergeCell ref="AF40:AK40"/>
    <mergeCell ref="AL40:AZ40"/>
    <mergeCell ref="BA40:BG40"/>
    <mergeCell ref="BH40:BQ40"/>
    <mergeCell ref="DI20:DS21"/>
    <mergeCell ref="DI30:DS30"/>
    <mergeCell ref="DI26:DS26"/>
    <mergeCell ref="AC26:CV26"/>
    <mergeCell ref="BH36:BQ36"/>
    <mergeCell ref="BN13:BO13"/>
    <mergeCell ref="BP13:CF13"/>
    <mergeCell ref="CG13:CI13"/>
    <mergeCell ref="AT19:AU19"/>
    <mergeCell ref="AV19:BL19"/>
    <mergeCell ref="BM19:BO19"/>
    <mergeCell ref="A15:DG15"/>
    <mergeCell ref="A16:DG17"/>
    <mergeCell ref="CJ13:CL13"/>
    <mergeCell ref="AM19:AP19"/>
    <mergeCell ref="BI6:DS6"/>
    <mergeCell ref="BI12:BV12"/>
    <mergeCell ref="BY12:DS12"/>
    <mergeCell ref="BI10:DS10"/>
    <mergeCell ref="BI7:DS7"/>
    <mergeCell ref="BI8:DS8"/>
    <mergeCell ref="BI9:DS9"/>
    <mergeCell ref="DI18:DS18"/>
    <mergeCell ref="DI19:DS19"/>
    <mergeCell ref="AQ19:AS19"/>
    <mergeCell ref="AC24:CV24"/>
    <mergeCell ref="AC21:CV21"/>
    <mergeCell ref="BI11:BV11"/>
    <mergeCell ref="BY11:DS11"/>
    <mergeCell ref="BI13:BJ13"/>
    <mergeCell ref="BK13:BM13"/>
    <mergeCell ref="DI17:DS17"/>
    <mergeCell ref="BP19:BR19"/>
    <mergeCell ref="J31:AP31"/>
    <mergeCell ref="DI24:DS24"/>
    <mergeCell ref="DI25:DS25"/>
    <mergeCell ref="AJ23:BH23"/>
    <mergeCell ref="J30:AP30"/>
    <mergeCell ref="DI27:DS28"/>
    <mergeCell ref="DI29:DS29"/>
    <mergeCell ref="AC28:CV28"/>
    <mergeCell ref="DI22:DS23"/>
    <mergeCell ref="BR36:CB36"/>
    <mergeCell ref="A35:AE35"/>
    <mergeCell ref="A36:AE36"/>
    <mergeCell ref="AL35:AZ35"/>
    <mergeCell ref="AL36:AZ36"/>
    <mergeCell ref="BH39:BQ39"/>
    <mergeCell ref="BR39:CB39"/>
    <mergeCell ref="BR37:CB37"/>
    <mergeCell ref="A38:AE38"/>
    <mergeCell ref="A39:AE39"/>
    <mergeCell ref="CX37:DH37"/>
    <mergeCell ref="BH38:BQ38"/>
    <mergeCell ref="BR38:CB38"/>
    <mergeCell ref="CX38:DH38"/>
    <mergeCell ref="CM38:CW38"/>
    <mergeCell ref="BH37:BQ37"/>
    <mergeCell ref="BH34:CB34"/>
    <mergeCell ref="BH35:CB35"/>
    <mergeCell ref="CX35:DS35"/>
    <mergeCell ref="BR40:CB40"/>
    <mergeCell ref="CX40:DH40"/>
    <mergeCell ref="DI38:DS38"/>
    <mergeCell ref="CX39:DH39"/>
    <mergeCell ref="DI39:DS39"/>
    <mergeCell ref="CC39:CL39"/>
    <mergeCell ref="DI40:DS40"/>
    <mergeCell ref="CX42:DH42"/>
    <mergeCell ref="BH41:BQ41"/>
    <mergeCell ref="BA41:BG41"/>
    <mergeCell ref="BR41:CB41"/>
    <mergeCell ref="CC41:CL41"/>
    <mergeCell ref="CM41:CW41"/>
    <mergeCell ref="CX41:DH41"/>
    <mergeCell ref="AL41:AZ41"/>
    <mergeCell ref="AF41:AK41"/>
    <mergeCell ref="A41:AE41"/>
    <mergeCell ref="A43:AE43"/>
    <mergeCell ref="AF43:AK43"/>
    <mergeCell ref="AL43:AZ43"/>
    <mergeCell ref="BA43:BG43"/>
    <mergeCell ref="BH43:BQ43"/>
    <mergeCell ref="BR43:CB43"/>
    <mergeCell ref="CC43:CL43"/>
    <mergeCell ref="CM43:CW43"/>
    <mergeCell ref="CX43:DH43"/>
    <mergeCell ref="DI43:DS43"/>
    <mergeCell ref="L51:W51"/>
    <mergeCell ref="Y51:AZ51"/>
    <mergeCell ref="DI37:DS37"/>
    <mergeCell ref="CX36:DH36"/>
    <mergeCell ref="CC40:CL40"/>
    <mergeCell ref="CM40:CW40"/>
    <mergeCell ref="CC37:CL37"/>
    <mergeCell ref="CM37:CW37"/>
    <mergeCell ref="CC38:CL38"/>
    <mergeCell ref="AF38:AK38"/>
    <mergeCell ref="AF39:AK39"/>
    <mergeCell ref="CM39:CW39"/>
    <mergeCell ref="CC34:CW34"/>
    <mergeCell ref="CC35:CW35"/>
    <mergeCell ref="CW32:DS32"/>
    <mergeCell ref="CC36:CL36"/>
    <mergeCell ref="CM36:CW36"/>
    <mergeCell ref="DI36:DS36"/>
    <mergeCell ref="CX34:DS34"/>
    <mergeCell ref="BA34:BG34"/>
    <mergeCell ref="BA35:BG35"/>
    <mergeCell ref="BA36:BG36"/>
    <mergeCell ref="BA37:BG37"/>
    <mergeCell ref="BA38:BG38"/>
    <mergeCell ref="BA39:BG39"/>
    <mergeCell ref="AL37:AZ37"/>
    <mergeCell ref="AL34:AZ34"/>
    <mergeCell ref="A37:AE37"/>
    <mergeCell ref="A34:AE34"/>
    <mergeCell ref="AL38:AZ38"/>
    <mergeCell ref="AL39:AZ39"/>
    <mergeCell ref="AF34:AK34"/>
    <mergeCell ref="AF35:AK35"/>
    <mergeCell ref="AF36:AK36"/>
    <mergeCell ref="AF37:AK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SheetLayoutView="100" workbookViewId="0" topLeftCell="A1">
      <selection activeCell="BP30" sqref="BP30:CU31"/>
    </sheetView>
  </sheetViews>
  <sheetFormatPr defaultColWidth="1.37890625" defaultRowHeight="12.75"/>
  <cols>
    <col min="1" max="4" width="1.37890625" style="1" customWidth="1"/>
    <col min="5" max="5" width="3.00390625" style="1" customWidth="1"/>
    <col min="6" max="16384" width="1.37890625" style="1" customWidth="1"/>
  </cols>
  <sheetData>
    <row r="1" ht="15.75">
      <c r="CU1" s="2" t="s">
        <v>0</v>
      </c>
    </row>
    <row r="3" spans="1:99" s="3" customFormat="1" ht="18.75">
      <c r="A3" s="117" t="s">
        <v>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38:63" s="3" customFormat="1" ht="18.75">
      <c r="AL4" s="4" t="s">
        <v>1</v>
      </c>
      <c r="AN4" s="118" t="s">
        <v>239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335</v>
      </c>
      <c r="BH4" s="118"/>
      <c r="BI4" s="118"/>
      <c r="BK4" s="3" t="s">
        <v>2</v>
      </c>
    </row>
    <row r="5" spans="36:64" s="5" customFormat="1" ht="10.5">
      <c r="AJ5" s="120" t="s">
        <v>22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7" spans="1:99" s="6" customFormat="1" ht="15.75">
      <c r="A7" s="121" t="s">
        <v>3</v>
      </c>
      <c r="B7" s="122"/>
      <c r="C7" s="122"/>
      <c r="D7" s="122"/>
      <c r="E7" s="123"/>
      <c r="F7" s="121" t="s">
        <v>4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3"/>
      <c r="BP7" s="121" t="s">
        <v>21</v>
      </c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3"/>
    </row>
    <row r="8" spans="1:99" s="6" customFormat="1" ht="15.75">
      <c r="A8" s="121">
        <v>1</v>
      </c>
      <c r="B8" s="122"/>
      <c r="C8" s="122"/>
      <c r="D8" s="122"/>
      <c r="E8" s="123"/>
      <c r="F8" s="121">
        <v>2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3"/>
      <c r="BP8" s="121">
        <v>3</v>
      </c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3"/>
    </row>
    <row r="9" spans="1:99" ht="15.75">
      <c r="A9" s="121">
        <v>1</v>
      </c>
      <c r="B9" s="122"/>
      <c r="C9" s="122"/>
      <c r="D9" s="122"/>
      <c r="E9" s="123"/>
      <c r="F9" s="124" t="s">
        <v>5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6"/>
      <c r="BP9" s="127">
        <v>20679.29</v>
      </c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9"/>
    </row>
    <row r="10" spans="1:99" ht="15.75">
      <c r="A10" s="170" t="s">
        <v>25</v>
      </c>
      <c r="B10" s="171"/>
      <c r="C10" s="171"/>
      <c r="D10" s="171"/>
      <c r="E10" s="172"/>
      <c r="F10" s="136" t="s">
        <v>6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8"/>
      <c r="BP10" s="164">
        <v>8908.51</v>
      </c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6"/>
    </row>
    <row r="11" spans="1:99" ht="15.75">
      <c r="A11" s="173"/>
      <c r="B11" s="174"/>
      <c r="C11" s="174"/>
      <c r="D11" s="174"/>
      <c r="E11" s="175"/>
      <c r="F11" s="139" t="s">
        <v>7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1"/>
      <c r="BP11" s="167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9"/>
    </row>
    <row r="12" spans="1:99" ht="15.75">
      <c r="A12" s="170"/>
      <c r="B12" s="171"/>
      <c r="C12" s="171"/>
      <c r="D12" s="171"/>
      <c r="E12" s="172"/>
      <c r="F12" s="130" t="s"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2"/>
      <c r="BP12" s="164">
        <v>0</v>
      </c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6"/>
    </row>
    <row r="13" spans="1:99" ht="15.75">
      <c r="A13" s="173"/>
      <c r="B13" s="174"/>
      <c r="C13" s="174"/>
      <c r="D13" s="174"/>
      <c r="E13" s="175"/>
      <c r="F13" s="133" t="s">
        <v>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5"/>
      <c r="BP13" s="167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9"/>
    </row>
    <row r="14" spans="1:99" ht="15.75">
      <c r="A14" s="142" t="s">
        <v>26</v>
      </c>
      <c r="B14" s="143"/>
      <c r="C14" s="143"/>
      <c r="D14" s="143"/>
      <c r="E14" s="144"/>
      <c r="F14" s="154" t="s">
        <v>23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6"/>
      <c r="BP14" s="127">
        <v>7025.31</v>
      </c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</row>
    <row r="15" spans="1:99" ht="15.75">
      <c r="A15" s="170"/>
      <c r="B15" s="171"/>
      <c r="C15" s="171"/>
      <c r="D15" s="171"/>
      <c r="E15" s="172"/>
      <c r="F15" s="130" t="s">
        <v>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P15" s="164">
        <v>820.74</v>
      </c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6"/>
    </row>
    <row r="16" spans="1:99" ht="15.75">
      <c r="A16" s="173"/>
      <c r="B16" s="174"/>
      <c r="C16" s="174"/>
      <c r="D16" s="174"/>
      <c r="E16" s="175"/>
      <c r="F16" s="133" t="s">
        <v>9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5"/>
      <c r="BP16" s="167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ht="15.75">
      <c r="A17" s="142">
        <v>2</v>
      </c>
      <c r="B17" s="143"/>
      <c r="C17" s="143"/>
      <c r="D17" s="143"/>
      <c r="E17" s="144"/>
      <c r="F17" s="124" t="s">
        <v>10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6"/>
      <c r="BP17" s="127">
        <v>2034.88</v>
      </c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9"/>
    </row>
    <row r="18" spans="1:99" ht="15.75">
      <c r="A18" s="148" t="s">
        <v>27</v>
      </c>
      <c r="B18" s="149"/>
      <c r="C18" s="149"/>
      <c r="D18" s="149"/>
      <c r="E18" s="150"/>
      <c r="F18" s="136" t="s">
        <v>6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8"/>
      <c r="BP18" s="164">
        <v>27.57</v>
      </c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ht="15.75">
      <c r="A19" s="151"/>
      <c r="B19" s="152"/>
      <c r="C19" s="152"/>
      <c r="D19" s="152"/>
      <c r="E19" s="153"/>
      <c r="F19" s="139" t="s">
        <v>13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1"/>
      <c r="BP19" s="167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ht="15.75">
      <c r="A20" s="148" t="s">
        <v>28</v>
      </c>
      <c r="B20" s="149"/>
      <c r="C20" s="149"/>
      <c r="D20" s="149"/>
      <c r="E20" s="150"/>
      <c r="F20" s="130" t="s"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2"/>
      <c r="BP20" s="164">
        <v>27.57</v>
      </c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6"/>
    </row>
    <row r="21" spans="1:99" ht="15.75">
      <c r="A21" s="151"/>
      <c r="B21" s="152"/>
      <c r="C21" s="152"/>
      <c r="D21" s="152"/>
      <c r="E21" s="153"/>
      <c r="F21" s="133" t="s">
        <v>11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5"/>
      <c r="BP21" s="167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9"/>
    </row>
    <row r="22" spans="1:99" ht="15.75">
      <c r="A22" s="142" t="s">
        <v>29</v>
      </c>
      <c r="B22" s="143"/>
      <c r="C22" s="143"/>
      <c r="D22" s="143"/>
      <c r="E22" s="144"/>
      <c r="F22" s="145" t="s">
        <v>12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7"/>
      <c r="BP22" s="127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9"/>
    </row>
    <row r="23" spans="1:99" ht="15.75">
      <c r="A23" s="142" t="s">
        <v>30</v>
      </c>
      <c r="B23" s="143"/>
      <c r="C23" s="143"/>
      <c r="D23" s="143"/>
      <c r="E23" s="144"/>
      <c r="F23" s="154" t="s">
        <v>14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6"/>
      <c r="BP23" s="127">
        <v>-2429.82</v>
      </c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9"/>
    </row>
    <row r="24" spans="1:99" ht="15.75">
      <c r="A24" s="142" t="s">
        <v>310</v>
      </c>
      <c r="B24" s="143"/>
      <c r="C24" s="143"/>
      <c r="D24" s="143"/>
      <c r="E24" s="144"/>
      <c r="F24" s="154" t="s">
        <v>15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6"/>
      <c r="BP24" s="127">
        <v>41.76</v>
      </c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9"/>
    </row>
    <row r="25" spans="1:99" ht="15.75">
      <c r="A25" s="142" t="s">
        <v>311</v>
      </c>
      <c r="B25" s="143"/>
      <c r="C25" s="143"/>
      <c r="D25" s="143"/>
      <c r="E25" s="144"/>
      <c r="F25" s="154" t="s">
        <v>16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6"/>
      <c r="BP25" s="127">
        <v>4395.37</v>
      </c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</row>
    <row r="26" spans="1:99" ht="15.75">
      <c r="A26" s="142" t="s">
        <v>312</v>
      </c>
      <c r="B26" s="143"/>
      <c r="C26" s="143"/>
      <c r="D26" s="143"/>
      <c r="E26" s="144"/>
      <c r="F26" s="124" t="s">
        <v>17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6"/>
      <c r="BP26" s="127">
        <v>1316.09</v>
      </c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9"/>
    </row>
    <row r="27" spans="1:99" ht="15.75">
      <c r="A27" s="163" t="s">
        <v>313</v>
      </c>
      <c r="B27" s="149"/>
      <c r="C27" s="149"/>
      <c r="D27" s="149"/>
      <c r="E27" s="150"/>
      <c r="F27" s="136" t="s">
        <v>6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8"/>
      <c r="BP27" s="164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6"/>
    </row>
    <row r="28" spans="1:99" ht="15.75">
      <c r="A28" s="151"/>
      <c r="B28" s="152"/>
      <c r="C28" s="152"/>
      <c r="D28" s="152"/>
      <c r="E28" s="153"/>
      <c r="F28" s="139" t="s">
        <v>18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1"/>
      <c r="BP28" s="167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ht="15.75">
      <c r="A29" s="142" t="s">
        <v>314</v>
      </c>
      <c r="B29" s="143"/>
      <c r="C29" s="143"/>
      <c r="D29" s="143"/>
      <c r="E29" s="144"/>
      <c r="F29" s="154" t="s">
        <v>19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6"/>
      <c r="BP29" s="127">
        <v>1316.09</v>
      </c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9"/>
    </row>
    <row r="30" spans="1:99" ht="15.75">
      <c r="A30" s="157"/>
      <c r="B30" s="158"/>
      <c r="C30" s="158"/>
      <c r="D30" s="158"/>
      <c r="E30" s="159"/>
      <c r="F30" s="130" t="s"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2"/>
      <c r="BP30" s="164">
        <v>211.77</v>
      </c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6"/>
    </row>
    <row r="31" spans="1:99" ht="15.75">
      <c r="A31" s="160"/>
      <c r="B31" s="161"/>
      <c r="C31" s="161"/>
      <c r="D31" s="161"/>
      <c r="E31" s="162"/>
      <c r="F31" s="133" t="s">
        <v>20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5"/>
      <c r="BP31" s="167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9"/>
    </row>
  </sheetData>
  <sheetProtection/>
  <mergeCells count="66">
    <mergeCell ref="A12:E13"/>
    <mergeCell ref="A10:E11"/>
    <mergeCell ref="BP10:CU11"/>
    <mergeCell ref="BP12:CU13"/>
    <mergeCell ref="BP15:CU16"/>
    <mergeCell ref="BP18:CU19"/>
    <mergeCell ref="F18:BO18"/>
    <mergeCell ref="A14:E14"/>
    <mergeCell ref="A15:E16"/>
    <mergeCell ref="F14:BO14"/>
    <mergeCell ref="F31:BO31"/>
    <mergeCell ref="A30:E31"/>
    <mergeCell ref="A27:E28"/>
    <mergeCell ref="A20:E21"/>
    <mergeCell ref="BP20:CU21"/>
    <mergeCell ref="BP27:CU28"/>
    <mergeCell ref="BP30:CU31"/>
    <mergeCell ref="F20:BO20"/>
    <mergeCell ref="A29:E29"/>
    <mergeCell ref="F29:BO29"/>
    <mergeCell ref="BP29:CU29"/>
    <mergeCell ref="F30:BO30"/>
    <mergeCell ref="F27:BO27"/>
    <mergeCell ref="F28:BO28"/>
    <mergeCell ref="A25:E25"/>
    <mergeCell ref="F25:BO25"/>
    <mergeCell ref="BP25:CU25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A22:E22"/>
    <mergeCell ref="F22:BO22"/>
    <mergeCell ref="BP22:CU22"/>
    <mergeCell ref="F21:BO21"/>
    <mergeCell ref="F19:BO19"/>
    <mergeCell ref="F16:BO16"/>
    <mergeCell ref="A17:E17"/>
    <mergeCell ref="F17:BO17"/>
    <mergeCell ref="BP17:CU17"/>
    <mergeCell ref="A18:E19"/>
    <mergeCell ref="BP14:CU14"/>
    <mergeCell ref="F15:BO15"/>
    <mergeCell ref="F12:BO12"/>
    <mergeCell ref="F13:BO13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workbookViewId="0" topLeftCell="A22">
      <selection activeCell="AZ33" sqref="AZ33:BG33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2.00390625" style="1" customWidth="1"/>
    <col min="51" max="57" width="1.37890625" style="1" customWidth="1"/>
    <col min="58" max="58" width="1.12109375" style="1" customWidth="1"/>
    <col min="59" max="64" width="1.37890625" style="1" customWidth="1"/>
    <col min="65" max="65" width="1.75390625" style="1" customWidth="1"/>
    <col min="66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278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30814081.59</v>
      </c>
      <c r="AJ24" s="307"/>
      <c r="AK24" s="307"/>
      <c r="AL24" s="307"/>
      <c r="AM24" s="307"/>
      <c r="AN24" s="307"/>
      <c r="AO24" s="307"/>
      <c r="AP24" s="307"/>
      <c r="AQ24" s="308"/>
      <c r="AR24" s="312">
        <f>AR27</f>
        <v>29202890.75</v>
      </c>
      <c r="AS24" s="286"/>
      <c r="AT24" s="286"/>
      <c r="AU24" s="286"/>
      <c r="AV24" s="286"/>
      <c r="AW24" s="286"/>
      <c r="AX24" s="286"/>
      <c r="AY24" s="313"/>
      <c r="AZ24" s="306">
        <f>AZ30</f>
        <v>344009.02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06">
        <f>BX27</f>
        <v>1267181.82</v>
      </c>
      <c r="BY24" s="307"/>
      <c r="BZ24" s="307"/>
      <c r="CA24" s="307"/>
      <c r="CB24" s="307"/>
      <c r="CC24" s="307"/>
      <c r="CD24" s="307"/>
      <c r="CE24" s="308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288"/>
      <c r="AS25" s="289"/>
      <c r="AT25" s="289"/>
      <c r="AU25" s="289"/>
      <c r="AV25" s="289"/>
      <c r="AW25" s="289"/>
      <c r="AX25" s="289"/>
      <c r="AY25" s="314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309"/>
      <c r="BY25" s="310"/>
      <c r="BZ25" s="310"/>
      <c r="CA25" s="310"/>
      <c r="CB25" s="310"/>
      <c r="CC25" s="310"/>
      <c r="CD25" s="310"/>
      <c r="CE25" s="311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30470072.57</v>
      </c>
      <c r="AJ27" s="177"/>
      <c r="AK27" s="177"/>
      <c r="AL27" s="177"/>
      <c r="AM27" s="177"/>
      <c r="AN27" s="177"/>
      <c r="AO27" s="177"/>
      <c r="AP27" s="177"/>
      <c r="AQ27" s="178"/>
      <c r="AR27" s="176">
        <f>'Таб.2 м.б'!AR27:AY28+'таб.2к.б'!AR27</f>
        <v>29202890.75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f>'Таб.2 м.б'!BX27:CE28</f>
        <v>1267181.82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344009.02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f>'Таб.2 м.б'!AZ30:BG31+'таб.2к.б'!AZ30</f>
        <v>344009.02</v>
      </c>
      <c r="BA30" s="177"/>
      <c r="BB30" s="177"/>
      <c r="BC30" s="177"/>
      <c r="BD30" s="177"/>
      <c r="BE30" s="177"/>
      <c r="BF30" s="177"/>
      <c r="BG30" s="178"/>
      <c r="BH30" s="176">
        <f>'Таб.2 м.б'!BH30:BO31+'таб.2к.б'!BH30</f>
        <v>0</v>
      </c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30760698.02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29209991.53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344009.01999999996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1206697.47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26789145.12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26532260.78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256884.34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20556265.830000002</v>
      </c>
      <c r="AJ37" s="177"/>
      <c r="AK37" s="177"/>
      <c r="AL37" s="177"/>
      <c r="AM37" s="177"/>
      <c r="AN37" s="177"/>
      <c r="AO37" s="177"/>
      <c r="AP37" s="177"/>
      <c r="AQ37" s="178"/>
      <c r="AR37" s="176">
        <f>'Таб.2 м.б'!AR37:AY37+'таб.2к.б'!AR37</f>
        <v>20556265.830000002</v>
      </c>
      <c r="AS37" s="177"/>
      <c r="AT37" s="177"/>
      <c r="AU37" s="177"/>
      <c r="AV37" s="177"/>
      <c r="AW37" s="177"/>
      <c r="AX37" s="177"/>
      <c r="AY37" s="178"/>
      <c r="AZ37" s="176">
        <f>'Таб.2 м.б'!AZ37:BG37+'таб.2к.б'!AZ37</f>
        <v>0</v>
      </c>
      <c r="BA37" s="177"/>
      <c r="BB37" s="177"/>
      <c r="BC37" s="177"/>
      <c r="BD37" s="177"/>
      <c r="BE37" s="177"/>
      <c r="BF37" s="177"/>
      <c r="BG37" s="178"/>
      <c r="BH37" s="176">
        <f>'Таб.2 м.б'!BH37:BO37+'таб.2к.б'!BH37</f>
        <v>0</v>
      </c>
      <c r="BI37" s="177"/>
      <c r="BJ37" s="177"/>
      <c r="BK37" s="177"/>
      <c r="BL37" s="177"/>
      <c r="BM37" s="177"/>
      <c r="BN37" s="177"/>
      <c r="BO37" s="178"/>
      <c r="BP37" s="176">
        <f>'Таб.2 м.б'!BP37:BW37+'таб.2к.б'!BP37</f>
        <v>0</v>
      </c>
      <c r="BQ37" s="177"/>
      <c r="BR37" s="177"/>
      <c r="BS37" s="177"/>
      <c r="BT37" s="177"/>
      <c r="BU37" s="177"/>
      <c r="BV37" s="177"/>
      <c r="BW37" s="178"/>
      <c r="BX37" s="176">
        <f>'Таб.2 м.б'!BX37:CE37+'таб.2к.б'!BX37</f>
        <v>0</v>
      </c>
      <c r="BY37" s="177"/>
      <c r="BZ37" s="177"/>
      <c r="CA37" s="177"/>
      <c r="CB37" s="177"/>
      <c r="CC37" s="177"/>
      <c r="CD37" s="177"/>
      <c r="CE37" s="178"/>
      <c r="CF37" s="176">
        <f>'Таб.2 м.б'!CF37:CM37+'таб.2к.б'!CF37</f>
        <v>0</v>
      </c>
      <c r="CG37" s="177"/>
      <c r="CH37" s="177"/>
      <c r="CI37" s="177"/>
      <c r="CJ37" s="177"/>
      <c r="CK37" s="177"/>
      <c r="CL37" s="177"/>
      <c r="CM37" s="178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256884.34</v>
      </c>
      <c r="AJ38" s="177"/>
      <c r="AK38" s="177"/>
      <c r="AL38" s="177"/>
      <c r="AM38" s="177"/>
      <c r="AN38" s="177"/>
      <c r="AO38" s="177"/>
      <c r="AP38" s="177"/>
      <c r="AQ38" s="178"/>
      <c r="AR38" s="176">
        <f>'Таб.2 м.б'!AR38:AY38+'таб.2к.б'!AR38</f>
        <v>0</v>
      </c>
      <c r="AS38" s="177"/>
      <c r="AT38" s="177"/>
      <c r="AU38" s="177"/>
      <c r="AV38" s="177"/>
      <c r="AW38" s="177"/>
      <c r="AX38" s="177"/>
      <c r="AY38" s="178"/>
      <c r="AZ38" s="176">
        <f>'Таб.2 м.б'!AZ38:BG38+'таб.2к.б'!AZ38</f>
        <v>256884.34</v>
      </c>
      <c r="BA38" s="177"/>
      <c r="BB38" s="177"/>
      <c r="BC38" s="177"/>
      <c r="BD38" s="177"/>
      <c r="BE38" s="177"/>
      <c r="BF38" s="177"/>
      <c r="BG38" s="178"/>
      <c r="BH38" s="176">
        <f>'Таб.2 м.б'!BH38:BO38+'таб.2к.б'!BH38</f>
        <v>0</v>
      </c>
      <c r="BI38" s="177"/>
      <c r="BJ38" s="177"/>
      <c r="BK38" s="177"/>
      <c r="BL38" s="177"/>
      <c r="BM38" s="177"/>
      <c r="BN38" s="177"/>
      <c r="BO38" s="178"/>
      <c r="BP38" s="176">
        <f>'Таб.2 м.б'!BP38:BW38+'таб.2к.б'!BP38</f>
        <v>0</v>
      </c>
      <c r="BQ38" s="177"/>
      <c r="BR38" s="177"/>
      <c r="BS38" s="177"/>
      <c r="BT38" s="177"/>
      <c r="BU38" s="177"/>
      <c r="BV38" s="177"/>
      <c r="BW38" s="178"/>
      <c r="BX38" s="176">
        <f>'Таб.2 м.б'!BX38:CE38+'таб.2к.б'!BX38</f>
        <v>0</v>
      </c>
      <c r="BY38" s="177"/>
      <c r="BZ38" s="177"/>
      <c r="CA38" s="177"/>
      <c r="CB38" s="177"/>
      <c r="CC38" s="177"/>
      <c r="CD38" s="177"/>
      <c r="CE38" s="178"/>
      <c r="CF38" s="176">
        <f>'Таб.2 м.б'!CF38:CM38+'таб.2к.б'!CF38</f>
        <v>0</v>
      </c>
      <c r="CG38" s="177"/>
      <c r="CH38" s="177"/>
      <c r="CI38" s="177"/>
      <c r="CJ38" s="177"/>
      <c r="CK38" s="177"/>
      <c r="CL38" s="177"/>
      <c r="CM38" s="178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5975994.95</v>
      </c>
      <c r="AJ39" s="177"/>
      <c r="AK39" s="177"/>
      <c r="AL39" s="177"/>
      <c r="AM39" s="177"/>
      <c r="AN39" s="177"/>
      <c r="AO39" s="177"/>
      <c r="AP39" s="177"/>
      <c r="AQ39" s="178"/>
      <c r="AR39" s="228">
        <f>'Таб.2 м.б'!AR39:AY39+'таб.2к.б'!AR39</f>
        <v>5975994.95</v>
      </c>
      <c r="AS39" s="229"/>
      <c r="AT39" s="229"/>
      <c r="AU39" s="229"/>
      <c r="AV39" s="229"/>
      <c r="AW39" s="229"/>
      <c r="AX39" s="229"/>
      <c r="AY39" s="230"/>
      <c r="AZ39" s="228">
        <f>'Таб.2 м.б'!AZ39:BG39+'таб.2к.б'!AZ39</f>
        <v>0</v>
      </c>
      <c r="BA39" s="229"/>
      <c r="BB39" s="229"/>
      <c r="BC39" s="229"/>
      <c r="BD39" s="229"/>
      <c r="BE39" s="229"/>
      <c r="BF39" s="229"/>
      <c r="BG39" s="230"/>
      <c r="BH39" s="228">
        <f>'Таб.2 м.б'!BH39:BO39+'таб.2к.б'!BH39</f>
        <v>0</v>
      </c>
      <c r="BI39" s="229"/>
      <c r="BJ39" s="229"/>
      <c r="BK39" s="229"/>
      <c r="BL39" s="229"/>
      <c r="BM39" s="229"/>
      <c r="BN39" s="229"/>
      <c r="BO39" s="230"/>
      <c r="BP39" s="228">
        <f>'Таб.2 м.б'!BP39:BW39+'таб.2к.б'!BP39</f>
        <v>0</v>
      </c>
      <c r="BQ39" s="229"/>
      <c r="BR39" s="229"/>
      <c r="BS39" s="229"/>
      <c r="BT39" s="229"/>
      <c r="BU39" s="229"/>
      <c r="BV39" s="229"/>
      <c r="BW39" s="230"/>
      <c r="BX39" s="228">
        <f>'Таб.2 м.б'!BX39:CE39+'таб.2к.б'!BX39</f>
        <v>0</v>
      </c>
      <c r="BY39" s="229"/>
      <c r="BZ39" s="229"/>
      <c r="CA39" s="229"/>
      <c r="CB39" s="229"/>
      <c r="CC39" s="229"/>
      <c r="CD39" s="229"/>
      <c r="CE39" s="230"/>
      <c r="CF39" s="176">
        <f>'Таб.2 м.б'!CF39:CM39+'таб.2к.б'!CF39</f>
        <v>0</v>
      </c>
      <c r="CG39" s="177"/>
      <c r="CH39" s="177"/>
      <c r="CI39" s="177"/>
      <c r="CJ39" s="177"/>
      <c r="CK39" s="177"/>
      <c r="CL39" s="177"/>
      <c r="CM39" s="178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1458912.93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1419751.93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39161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11337.44</v>
      </c>
      <c r="AJ42" s="177"/>
      <c r="AK42" s="177"/>
      <c r="AL42" s="177"/>
      <c r="AM42" s="177"/>
      <c r="AN42" s="177"/>
      <c r="AO42" s="177"/>
      <c r="AP42" s="177"/>
      <c r="AQ42" s="178"/>
      <c r="AR42" s="176">
        <f>'Таб.2 м.б'!AR42:AY42+'таб.2к.б'!AR42</f>
        <v>11337.44</v>
      </c>
      <c r="AS42" s="177"/>
      <c r="AT42" s="177"/>
      <c r="AU42" s="177"/>
      <c r="AV42" s="177"/>
      <c r="AW42" s="177"/>
      <c r="AX42" s="177"/>
      <c r="AY42" s="178"/>
      <c r="AZ42" s="176">
        <f>'Таб.2 м.б'!AZ42:BG42+'таб.2к.б'!AZ42</f>
        <v>0</v>
      </c>
      <c r="BA42" s="177"/>
      <c r="BB42" s="177"/>
      <c r="BC42" s="177"/>
      <c r="BD42" s="177"/>
      <c r="BE42" s="177"/>
      <c r="BF42" s="177"/>
      <c r="BG42" s="178"/>
      <c r="BH42" s="176">
        <f>'Таб.2 м.б'!BH42:BO42+'таб.2к.б'!BH42</f>
        <v>0</v>
      </c>
      <c r="BI42" s="177"/>
      <c r="BJ42" s="177"/>
      <c r="BK42" s="177"/>
      <c r="BL42" s="177"/>
      <c r="BM42" s="177"/>
      <c r="BN42" s="177"/>
      <c r="BO42" s="178"/>
      <c r="BP42" s="176">
        <f>'Таб.2 м.б'!BP42:BW42+'таб.2к.б'!BP42</f>
        <v>0</v>
      </c>
      <c r="BQ42" s="177"/>
      <c r="BR42" s="177"/>
      <c r="BS42" s="177"/>
      <c r="BT42" s="177"/>
      <c r="BU42" s="177"/>
      <c r="BV42" s="177"/>
      <c r="BW42" s="178"/>
      <c r="BX42" s="176">
        <f>'Таб.2 м.б'!BX42:CE42+'таб.2к.б'!BX42</f>
        <v>0</v>
      </c>
      <c r="BY42" s="177"/>
      <c r="BZ42" s="177"/>
      <c r="CA42" s="177"/>
      <c r="CB42" s="177"/>
      <c r="CC42" s="177"/>
      <c r="CD42" s="177"/>
      <c r="CE42" s="178"/>
      <c r="CF42" s="176">
        <f>'Таб.2 м.б'!CF42:CM42+'таб.2к.б'!CF42</f>
        <v>0</v>
      </c>
      <c r="CG42" s="177"/>
      <c r="CH42" s="177"/>
      <c r="CI42" s="177"/>
      <c r="CJ42" s="177"/>
      <c r="CK42" s="177"/>
      <c r="CL42" s="177"/>
      <c r="CM42" s="178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76">
        <f>'Таб.2 м.б'!AR43:AY43+'таб.2к.б'!AR43</f>
        <v>0</v>
      </c>
      <c r="AS43" s="177"/>
      <c r="AT43" s="177"/>
      <c r="AU43" s="177"/>
      <c r="AV43" s="177"/>
      <c r="AW43" s="177"/>
      <c r="AX43" s="177"/>
      <c r="AY43" s="178"/>
      <c r="AZ43" s="176">
        <f>'Таб.2 м.б'!AZ43:BG43+'таб.2к.б'!AZ43</f>
        <v>0</v>
      </c>
      <c r="BA43" s="177"/>
      <c r="BB43" s="177"/>
      <c r="BC43" s="177"/>
      <c r="BD43" s="177"/>
      <c r="BE43" s="177"/>
      <c r="BF43" s="177"/>
      <c r="BG43" s="178"/>
      <c r="BH43" s="176">
        <f>'Таб.2 м.б'!BH43:BO43+'таб.2к.б'!BH43</f>
        <v>0</v>
      </c>
      <c r="BI43" s="177"/>
      <c r="BJ43" s="177"/>
      <c r="BK43" s="177"/>
      <c r="BL43" s="177"/>
      <c r="BM43" s="177"/>
      <c r="BN43" s="177"/>
      <c r="BO43" s="178"/>
      <c r="BP43" s="176">
        <f>'Таб.2 м.б'!BP43:BW43+'таб.2к.б'!BP43</f>
        <v>0</v>
      </c>
      <c r="BQ43" s="177"/>
      <c r="BR43" s="177"/>
      <c r="BS43" s="177"/>
      <c r="BT43" s="177"/>
      <c r="BU43" s="177"/>
      <c r="BV43" s="177"/>
      <c r="BW43" s="178"/>
      <c r="BX43" s="176">
        <f>'Таб.2 м.б'!BX43:CE43+'таб.2к.б'!BX43</f>
        <v>0</v>
      </c>
      <c r="BY43" s="177"/>
      <c r="BZ43" s="177"/>
      <c r="CA43" s="177"/>
      <c r="CB43" s="177"/>
      <c r="CC43" s="177"/>
      <c r="CD43" s="177"/>
      <c r="CE43" s="178"/>
      <c r="CF43" s="176">
        <f>'Таб.2 м.б'!CF43:CM43+'таб.2к.б'!CF43</f>
        <v>0</v>
      </c>
      <c r="CG43" s="177"/>
      <c r="CH43" s="177"/>
      <c r="CI43" s="177"/>
      <c r="CJ43" s="177"/>
      <c r="CK43" s="177"/>
      <c r="CL43" s="177"/>
      <c r="CM43" s="178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76">
        <f>'Таб.2 м.б'!AR44:AY44+'таб.2к.б'!AR44</f>
        <v>0</v>
      </c>
      <c r="AS44" s="177"/>
      <c r="AT44" s="177"/>
      <c r="AU44" s="177"/>
      <c r="AV44" s="177"/>
      <c r="AW44" s="177"/>
      <c r="AX44" s="177"/>
      <c r="AY44" s="178"/>
      <c r="AZ44" s="176">
        <f>'Таб.2 м.б'!AZ44:BG44+'таб.2к.б'!AZ44</f>
        <v>0</v>
      </c>
      <c r="BA44" s="177"/>
      <c r="BB44" s="177"/>
      <c r="BC44" s="177"/>
      <c r="BD44" s="177"/>
      <c r="BE44" s="177"/>
      <c r="BF44" s="177"/>
      <c r="BG44" s="178"/>
      <c r="BH44" s="176">
        <f>'Таб.2 м.б'!BH44:BO44+'таб.2к.б'!BH44</f>
        <v>0</v>
      </c>
      <c r="BI44" s="177"/>
      <c r="BJ44" s="177"/>
      <c r="BK44" s="177"/>
      <c r="BL44" s="177"/>
      <c r="BM44" s="177"/>
      <c r="BN44" s="177"/>
      <c r="BO44" s="178"/>
      <c r="BP44" s="176">
        <f>'Таб.2 м.б'!BP44:BW44+'таб.2к.б'!BP44</f>
        <v>0</v>
      </c>
      <c r="BQ44" s="177"/>
      <c r="BR44" s="177"/>
      <c r="BS44" s="177"/>
      <c r="BT44" s="177"/>
      <c r="BU44" s="177"/>
      <c r="BV44" s="177"/>
      <c r="BW44" s="178"/>
      <c r="BX44" s="176">
        <f>'Таб.2 м.б'!BX44:CE44+'таб.2к.б'!BX44</f>
        <v>0</v>
      </c>
      <c r="BY44" s="177"/>
      <c r="BZ44" s="177"/>
      <c r="CA44" s="177"/>
      <c r="CB44" s="177"/>
      <c r="CC44" s="177"/>
      <c r="CD44" s="177"/>
      <c r="CE44" s="178"/>
      <c r="CF44" s="176">
        <f>'Таб.2 м.б'!CF44:CM44+'таб.2к.б'!CF44</f>
        <v>0</v>
      </c>
      <c r="CG44" s="177"/>
      <c r="CH44" s="177"/>
      <c r="CI44" s="177"/>
      <c r="CJ44" s="177"/>
      <c r="CK44" s="177"/>
      <c r="CL44" s="177"/>
      <c r="CM44" s="178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702915.62</v>
      </c>
      <c r="AJ45" s="177"/>
      <c r="AK45" s="177"/>
      <c r="AL45" s="177"/>
      <c r="AM45" s="177"/>
      <c r="AN45" s="177"/>
      <c r="AO45" s="177"/>
      <c r="AP45" s="177"/>
      <c r="AQ45" s="178"/>
      <c r="AR45" s="176">
        <f>'Таб.2 м.б'!AR45:AY45+'таб.2к.б'!AR45</f>
        <v>702915.62</v>
      </c>
      <c r="AS45" s="177"/>
      <c r="AT45" s="177"/>
      <c r="AU45" s="177"/>
      <c r="AV45" s="177"/>
      <c r="AW45" s="177"/>
      <c r="AX45" s="177"/>
      <c r="AY45" s="178"/>
      <c r="AZ45" s="176">
        <f>'Таб.2 м.б'!AZ45:BG45+'таб.2к.б'!AZ45</f>
        <v>0</v>
      </c>
      <c r="BA45" s="177"/>
      <c r="BB45" s="177"/>
      <c r="BC45" s="177"/>
      <c r="BD45" s="177"/>
      <c r="BE45" s="177"/>
      <c r="BF45" s="177"/>
      <c r="BG45" s="178"/>
      <c r="BH45" s="176">
        <f>'Таб.2 м.б'!BH45:BO45+'таб.2к.б'!BH45</f>
        <v>0</v>
      </c>
      <c r="BI45" s="177"/>
      <c r="BJ45" s="177"/>
      <c r="BK45" s="177"/>
      <c r="BL45" s="177"/>
      <c r="BM45" s="177"/>
      <c r="BN45" s="177"/>
      <c r="BO45" s="178"/>
      <c r="BP45" s="176">
        <f>'Таб.2 м.б'!BP45:BW45+'таб.2к.б'!BP45</f>
        <v>0</v>
      </c>
      <c r="BQ45" s="177"/>
      <c r="BR45" s="177"/>
      <c r="BS45" s="177"/>
      <c r="BT45" s="177"/>
      <c r="BU45" s="177"/>
      <c r="BV45" s="177"/>
      <c r="BW45" s="178"/>
      <c r="BX45" s="176">
        <f>'Таб.2 м.б'!BX45:CE45+'таб.2к.б'!BX45</f>
        <v>0</v>
      </c>
      <c r="BY45" s="177"/>
      <c r="BZ45" s="177"/>
      <c r="CA45" s="177"/>
      <c r="CB45" s="177"/>
      <c r="CC45" s="177"/>
      <c r="CD45" s="177"/>
      <c r="CE45" s="178"/>
      <c r="CF45" s="176">
        <f>'Таб.2 м.б'!CF45:CM45+'таб.2к.б'!CF45</f>
        <v>0</v>
      </c>
      <c r="CG45" s="177"/>
      <c r="CH45" s="177"/>
      <c r="CI45" s="177"/>
      <c r="CJ45" s="177"/>
      <c r="CK45" s="177"/>
      <c r="CL45" s="177"/>
      <c r="CM45" s="178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76">
        <f>'Таб.2 м.б'!AR46:AY46+'таб.2к.б'!AR46</f>
        <v>0</v>
      </c>
      <c r="AS46" s="177"/>
      <c r="AT46" s="177"/>
      <c r="AU46" s="177"/>
      <c r="AV46" s="177"/>
      <c r="AW46" s="177"/>
      <c r="AX46" s="177"/>
      <c r="AY46" s="178"/>
      <c r="AZ46" s="176">
        <f>'Таб.2 м.б'!AZ46:BG46+'таб.2к.б'!AZ46</f>
        <v>0</v>
      </c>
      <c r="BA46" s="177"/>
      <c r="BB46" s="177"/>
      <c r="BC46" s="177"/>
      <c r="BD46" s="177"/>
      <c r="BE46" s="177"/>
      <c r="BF46" s="177"/>
      <c r="BG46" s="178"/>
      <c r="BH46" s="176">
        <f>'Таб.2 м.б'!BH46:BO46+'таб.2к.б'!BH46</f>
        <v>0</v>
      </c>
      <c r="BI46" s="177"/>
      <c r="BJ46" s="177"/>
      <c r="BK46" s="177"/>
      <c r="BL46" s="177"/>
      <c r="BM46" s="177"/>
      <c r="BN46" s="177"/>
      <c r="BO46" s="178"/>
      <c r="BP46" s="176">
        <f>'Таб.2 м.б'!BP46:BW46+'таб.2к.б'!BP46</f>
        <v>0</v>
      </c>
      <c r="BQ46" s="177"/>
      <c r="BR46" s="177"/>
      <c r="BS46" s="177"/>
      <c r="BT46" s="177"/>
      <c r="BU46" s="177"/>
      <c r="BV46" s="177"/>
      <c r="BW46" s="178"/>
      <c r="BX46" s="176">
        <f>'Таб.2 м.б'!BX46:CE46+'таб.2к.б'!BX46</f>
        <v>0</v>
      </c>
      <c r="BY46" s="177"/>
      <c r="BZ46" s="177"/>
      <c r="CA46" s="177"/>
      <c r="CB46" s="177"/>
      <c r="CC46" s="177"/>
      <c r="CD46" s="177"/>
      <c r="CE46" s="178"/>
      <c r="CF46" s="176">
        <f>'Таб.2 м.б'!CF46:CM46+'таб.2к.б'!CF46</f>
        <v>0</v>
      </c>
      <c r="CG46" s="177"/>
      <c r="CH46" s="177"/>
      <c r="CI46" s="177"/>
      <c r="CJ46" s="177"/>
      <c r="CK46" s="177"/>
      <c r="CL46" s="177"/>
      <c r="CM46" s="178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321921.02</v>
      </c>
      <c r="AJ47" s="177"/>
      <c r="AK47" s="177"/>
      <c r="AL47" s="177"/>
      <c r="AM47" s="177"/>
      <c r="AN47" s="177"/>
      <c r="AO47" s="177"/>
      <c r="AP47" s="177"/>
      <c r="AQ47" s="178"/>
      <c r="AR47" s="176">
        <f>'Таб.2 м.б'!AR47:AY47+'таб.2к.б'!AR47</f>
        <v>282760.02</v>
      </c>
      <c r="AS47" s="177"/>
      <c r="AT47" s="177"/>
      <c r="AU47" s="177"/>
      <c r="AV47" s="177"/>
      <c r="AW47" s="177"/>
      <c r="AX47" s="177"/>
      <c r="AY47" s="178"/>
      <c r="AZ47" s="176">
        <f>'Таб.2 м.б'!AZ47:BG47+'таб.2к.б'!AZ47</f>
        <v>39161</v>
      </c>
      <c r="BA47" s="177"/>
      <c r="BB47" s="177"/>
      <c r="BC47" s="177"/>
      <c r="BD47" s="177"/>
      <c r="BE47" s="177"/>
      <c r="BF47" s="177"/>
      <c r="BG47" s="178"/>
      <c r="BH47" s="176">
        <f>'Таб.2 м.б'!BH47:BO47+'таб.2к.б'!BH47</f>
        <v>0</v>
      </c>
      <c r="BI47" s="177"/>
      <c r="BJ47" s="177"/>
      <c r="BK47" s="177"/>
      <c r="BL47" s="177"/>
      <c r="BM47" s="177"/>
      <c r="BN47" s="177"/>
      <c r="BO47" s="178"/>
      <c r="BP47" s="176">
        <f>'Таб.2 м.б'!BP47:BW47+'таб.2к.б'!BP47</f>
        <v>0</v>
      </c>
      <c r="BQ47" s="177"/>
      <c r="BR47" s="177"/>
      <c r="BS47" s="177"/>
      <c r="BT47" s="177"/>
      <c r="BU47" s="177"/>
      <c r="BV47" s="177"/>
      <c r="BW47" s="178"/>
      <c r="BX47" s="176">
        <f>'Таб.2 м.б'!BX47:CE47+'таб.2к.б'!BX47</f>
        <v>0</v>
      </c>
      <c r="BY47" s="177"/>
      <c r="BZ47" s="177"/>
      <c r="CA47" s="177"/>
      <c r="CB47" s="177"/>
      <c r="CC47" s="177"/>
      <c r="CD47" s="177"/>
      <c r="CE47" s="178"/>
      <c r="CF47" s="176">
        <f>'Таб.2 м.б'!CF47:CM47+'таб.2к.б'!CF47</f>
        <v>0</v>
      </c>
      <c r="CG47" s="177"/>
      <c r="CH47" s="177"/>
      <c r="CI47" s="177"/>
      <c r="CJ47" s="177"/>
      <c r="CK47" s="177"/>
      <c r="CL47" s="177"/>
      <c r="CM47" s="178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76">
        <f>'Таб.2 м.б'!AR48:AY48+'таб.2к.б'!AR48</f>
        <v>0</v>
      </c>
      <c r="AS48" s="177"/>
      <c r="AT48" s="177"/>
      <c r="AU48" s="177"/>
      <c r="AV48" s="177"/>
      <c r="AW48" s="177"/>
      <c r="AX48" s="177"/>
      <c r="AY48" s="178"/>
      <c r="AZ48" s="176">
        <f>'Таб.2 м.б'!AZ48:BG48+'таб.2к.б'!AZ48</f>
        <v>0</v>
      </c>
      <c r="BA48" s="177"/>
      <c r="BB48" s="177"/>
      <c r="BC48" s="177"/>
      <c r="BD48" s="177"/>
      <c r="BE48" s="177"/>
      <c r="BF48" s="177"/>
      <c r="BG48" s="178"/>
      <c r="BH48" s="176">
        <f>'Таб.2 м.б'!BH48:BO48+'таб.2к.б'!BH48</f>
        <v>0</v>
      </c>
      <c r="BI48" s="177"/>
      <c r="BJ48" s="177"/>
      <c r="BK48" s="177"/>
      <c r="BL48" s="177"/>
      <c r="BM48" s="177"/>
      <c r="BN48" s="177"/>
      <c r="BO48" s="178"/>
      <c r="BP48" s="176">
        <f>'Таб.2 м.б'!BP48:BW48+'таб.2к.б'!BP48</f>
        <v>0</v>
      </c>
      <c r="BQ48" s="177"/>
      <c r="BR48" s="177"/>
      <c r="BS48" s="177"/>
      <c r="BT48" s="177"/>
      <c r="BU48" s="177"/>
      <c r="BV48" s="177"/>
      <c r="BW48" s="178"/>
      <c r="BX48" s="176">
        <f>'Таб.2 м.б'!BX48:CE48+'таб.2к.б'!BX48</f>
        <v>0</v>
      </c>
      <c r="BY48" s="177"/>
      <c r="BZ48" s="177"/>
      <c r="CA48" s="177"/>
      <c r="CB48" s="177"/>
      <c r="CC48" s="177"/>
      <c r="CD48" s="177"/>
      <c r="CE48" s="178"/>
      <c r="CF48" s="176">
        <f>'Таб.2 м.б'!CF48:CM48+'таб.2к.б'!CF48</f>
        <v>0</v>
      </c>
      <c r="CG48" s="177"/>
      <c r="CH48" s="177"/>
      <c r="CI48" s="177"/>
      <c r="CJ48" s="177"/>
      <c r="CK48" s="177"/>
      <c r="CL48" s="177"/>
      <c r="CM48" s="178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422738.85</v>
      </c>
      <c r="AJ49" s="177"/>
      <c r="AK49" s="177"/>
      <c r="AL49" s="177"/>
      <c r="AM49" s="177"/>
      <c r="AN49" s="177"/>
      <c r="AO49" s="177"/>
      <c r="AP49" s="177"/>
      <c r="AQ49" s="178"/>
      <c r="AR49" s="176">
        <f>'Таб.2 м.б'!AR49:AY49+'таб.2к.б'!AR49</f>
        <v>422738.85</v>
      </c>
      <c r="AS49" s="177"/>
      <c r="AT49" s="177"/>
      <c r="AU49" s="177"/>
      <c r="AV49" s="177"/>
      <c r="AW49" s="177"/>
      <c r="AX49" s="177"/>
      <c r="AY49" s="178"/>
      <c r="AZ49" s="176">
        <f>'Таб.2 м.б'!AZ49:BG49+'таб.2к.б'!AZ49</f>
        <v>0</v>
      </c>
      <c r="BA49" s="177"/>
      <c r="BB49" s="177"/>
      <c r="BC49" s="177"/>
      <c r="BD49" s="177"/>
      <c r="BE49" s="177"/>
      <c r="BF49" s="177"/>
      <c r="BG49" s="178"/>
      <c r="BH49" s="176">
        <f>'Таб.2 м.б'!BH49:BO49+'таб.2к.б'!BH49</f>
        <v>0</v>
      </c>
      <c r="BI49" s="177"/>
      <c r="BJ49" s="177"/>
      <c r="BK49" s="177"/>
      <c r="BL49" s="177"/>
      <c r="BM49" s="177"/>
      <c r="BN49" s="177"/>
      <c r="BO49" s="178"/>
      <c r="BP49" s="176">
        <f>'Таб.2 м.б'!BP49:BW49+'таб.2к.б'!BP49</f>
        <v>0</v>
      </c>
      <c r="BQ49" s="177"/>
      <c r="BR49" s="177"/>
      <c r="BS49" s="177"/>
      <c r="BT49" s="177"/>
      <c r="BU49" s="177"/>
      <c r="BV49" s="177"/>
      <c r="BW49" s="178"/>
      <c r="BX49" s="176">
        <f>'Таб.2 м.б'!BX49:CE49+'таб.2к.б'!BX49</f>
        <v>0</v>
      </c>
      <c r="BY49" s="177"/>
      <c r="BZ49" s="177"/>
      <c r="CA49" s="177"/>
      <c r="CB49" s="177"/>
      <c r="CC49" s="177"/>
      <c r="CD49" s="177"/>
      <c r="CE49" s="178"/>
      <c r="CF49" s="176">
        <f>'Таб.2 м.б'!CF49:CM49+'таб.2к.б'!CF49</f>
        <v>0</v>
      </c>
      <c r="CG49" s="177"/>
      <c r="CH49" s="177"/>
      <c r="CI49" s="177"/>
      <c r="CJ49" s="177"/>
      <c r="CK49" s="177"/>
      <c r="CL49" s="177"/>
      <c r="CM49" s="178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22419</v>
      </c>
      <c r="AJ50" s="201"/>
      <c r="AK50" s="201"/>
      <c r="AL50" s="201"/>
      <c r="AM50" s="201"/>
      <c r="AN50" s="201"/>
      <c r="AO50" s="201"/>
      <c r="AP50" s="201"/>
      <c r="AQ50" s="201"/>
      <c r="AR50" s="201">
        <f>'Таб.2 м.б'!AR50:AY50+'таб.2к.б'!AR50</f>
        <v>0</v>
      </c>
      <c r="AS50" s="201"/>
      <c r="AT50" s="201"/>
      <c r="AU50" s="201"/>
      <c r="AV50" s="201"/>
      <c r="AW50" s="201"/>
      <c r="AX50" s="201"/>
      <c r="AY50" s="201"/>
      <c r="AZ50" s="201">
        <f>'Таб.2 м.б'!AZ50:BG50+'таб.2к.б'!AZ50</f>
        <v>22419</v>
      </c>
      <c r="BA50" s="201"/>
      <c r="BB50" s="201"/>
      <c r="BC50" s="201"/>
      <c r="BD50" s="201"/>
      <c r="BE50" s="201"/>
      <c r="BF50" s="201"/>
      <c r="BG50" s="201"/>
      <c r="BH50" s="201">
        <f>'Таб.2 м.б'!BH50:BO50+'таб.2к.б'!BH50</f>
        <v>0</v>
      </c>
      <c r="BI50" s="201"/>
      <c r="BJ50" s="201"/>
      <c r="BK50" s="201"/>
      <c r="BL50" s="201"/>
      <c r="BM50" s="201"/>
      <c r="BN50" s="201"/>
      <c r="BO50" s="201"/>
      <c r="BP50" s="201">
        <f>'Таб.2 м.б'!BP50:BW50+'таб.2к.б'!BP50</f>
        <v>0</v>
      </c>
      <c r="BQ50" s="201"/>
      <c r="BR50" s="201"/>
      <c r="BS50" s="201"/>
      <c r="BT50" s="201"/>
      <c r="BU50" s="201"/>
      <c r="BV50" s="201"/>
      <c r="BW50" s="201"/>
      <c r="BX50" s="201">
        <f>'Таб.2 м.б'!BX50:CE50+'таб.2к.б'!BX50</f>
        <v>0</v>
      </c>
      <c r="BY50" s="201"/>
      <c r="BZ50" s="201"/>
      <c r="CA50" s="201"/>
      <c r="CB50" s="201"/>
      <c r="CC50" s="201"/>
      <c r="CD50" s="201"/>
      <c r="CE50" s="201"/>
      <c r="CF50" s="201">
        <f>'Таб.2 м.б'!CF50:CM50+'таб.2к.б'!CF50</f>
        <v>0</v>
      </c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86335.68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60791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25544.68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>
        <f>'Таб.2 м.б'!AR53:AY53+'таб.2к.б'!AR53</f>
        <v>0</v>
      </c>
      <c r="AS53" s="203"/>
      <c r="AT53" s="203"/>
      <c r="AU53" s="203"/>
      <c r="AV53" s="203"/>
      <c r="AW53" s="203"/>
      <c r="AX53" s="203"/>
      <c r="AY53" s="203"/>
      <c r="AZ53" s="203">
        <f>'Таб.2 м.б'!AZ53:BG53+'таб.2к.б'!AZ53</f>
        <v>0</v>
      </c>
      <c r="BA53" s="203"/>
      <c r="BB53" s="203"/>
      <c r="BC53" s="203"/>
      <c r="BD53" s="203"/>
      <c r="BE53" s="203"/>
      <c r="BF53" s="203"/>
      <c r="BG53" s="203"/>
      <c r="BH53" s="203">
        <f>'Таб.2 м.б'!BH53:BO53+'таб.2к.б'!BH53</f>
        <v>0</v>
      </c>
      <c r="BI53" s="203"/>
      <c r="BJ53" s="203"/>
      <c r="BK53" s="203"/>
      <c r="BL53" s="203"/>
      <c r="BM53" s="203"/>
      <c r="BN53" s="203"/>
      <c r="BO53" s="203"/>
      <c r="BP53" s="203">
        <f>'Таб.2 м.б'!BP53:BW53+'таб.2к.б'!BP53</f>
        <v>0</v>
      </c>
      <c r="BQ53" s="203"/>
      <c r="BR53" s="203"/>
      <c r="BS53" s="203"/>
      <c r="BT53" s="203"/>
      <c r="BU53" s="203"/>
      <c r="BV53" s="203"/>
      <c r="BW53" s="203"/>
      <c r="BX53" s="203">
        <f>'Таб.2 м.б'!BX53:CE53+'таб.2к.б'!BX53</f>
        <v>0</v>
      </c>
      <c r="BY53" s="203"/>
      <c r="BZ53" s="203"/>
      <c r="CA53" s="203"/>
      <c r="CB53" s="203"/>
      <c r="CC53" s="203"/>
      <c r="CD53" s="203"/>
      <c r="CE53" s="203"/>
      <c r="CF53" s="203">
        <f>'Таб.2 м.б'!CF53:CM53+'таб.2к.б'!CF53</f>
        <v>0</v>
      </c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14794.21</v>
      </c>
      <c r="AJ54" s="203"/>
      <c r="AK54" s="203"/>
      <c r="AL54" s="203"/>
      <c r="AM54" s="203"/>
      <c r="AN54" s="203"/>
      <c r="AO54" s="203"/>
      <c r="AP54" s="203"/>
      <c r="AQ54" s="203"/>
      <c r="AR54" s="203">
        <f>'Таб.2 м.б'!AR54:AY54+'таб.2к.б'!AR54</f>
        <v>0</v>
      </c>
      <c r="AS54" s="203"/>
      <c r="AT54" s="203"/>
      <c r="AU54" s="203"/>
      <c r="AV54" s="203"/>
      <c r="AW54" s="203"/>
      <c r="AX54" s="203"/>
      <c r="AY54" s="203"/>
      <c r="AZ54" s="203">
        <f>'Таб.2 м.б'!AZ54:BG54+'таб.2к.б'!AZ54</f>
        <v>14794.21</v>
      </c>
      <c r="BA54" s="203"/>
      <c r="BB54" s="203"/>
      <c r="BC54" s="203"/>
      <c r="BD54" s="203"/>
      <c r="BE54" s="203"/>
      <c r="BF54" s="203"/>
      <c r="BG54" s="203"/>
      <c r="BH54" s="203">
        <f>'Таб.2 м.б'!BH54:BO54+'таб.2к.б'!BH54</f>
        <v>0</v>
      </c>
      <c r="BI54" s="203"/>
      <c r="BJ54" s="203"/>
      <c r="BK54" s="203"/>
      <c r="BL54" s="203"/>
      <c r="BM54" s="203"/>
      <c r="BN54" s="203"/>
      <c r="BO54" s="203"/>
      <c r="BP54" s="203">
        <f>'Таб.2 м.б'!BP54:BW54+'таб.2к.б'!BP54</f>
        <v>0</v>
      </c>
      <c r="BQ54" s="203"/>
      <c r="BR54" s="203"/>
      <c r="BS54" s="203"/>
      <c r="BT54" s="203"/>
      <c r="BU54" s="203"/>
      <c r="BV54" s="203"/>
      <c r="BW54" s="203"/>
      <c r="BX54" s="203">
        <f>'Таб.2 м.б'!BX54:CE54+'таб.2к.б'!BX54</f>
        <v>0</v>
      </c>
      <c r="BY54" s="203"/>
      <c r="BZ54" s="203"/>
      <c r="CA54" s="203"/>
      <c r="CB54" s="203"/>
      <c r="CC54" s="203"/>
      <c r="CD54" s="203"/>
      <c r="CE54" s="203"/>
      <c r="CF54" s="203">
        <f>'Таб.2 м.б'!CF54:CM54+'таб.2к.б'!CF54</f>
        <v>0</v>
      </c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57291</v>
      </c>
      <c r="AJ55" s="203"/>
      <c r="AK55" s="203"/>
      <c r="AL55" s="203"/>
      <c r="AM55" s="203"/>
      <c r="AN55" s="203"/>
      <c r="AO55" s="203"/>
      <c r="AP55" s="203"/>
      <c r="AQ55" s="203"/>
      <c r="AR55" s="203">
        <f>'Таб.2 м.б'!AR55:AY55+'таб.2к.б'!AR55</f>
        <v>57291</v>
      </c>
      <c r="AS55" s="203"/>
      <c r="AT55" s="203"/>
      <c r="AU55" s="203"/>
      <c r="AV55" s="203"/>
      <c r="AW55" s="203"/>
      <c r="AX55" s="203"/>
      <c r="AY55" s="203"/>
      <c r="AZ55" s="203">
        <f>'Таб.2 м.б'!AZ55:BG55+'таб.2к.б'!AZ55</f>
        <v>0</v>
      </c>
      <c r="BA55" s="203"/>
      <c r="BB55" s="203"/>
      <c r="BC55" s="203"/>
      <c r="BD55" s="203"/>
      <c r="BE55" s="203"/>
      <c r="BF55" s="203"/>
      <c r="BG55" s="203"/>
      <c r="BH55" s="203">
        <f>'Таб.2 м.б'!BH55:BO55+'таб.2к.б'!BH55</f>
        <v>0</v>
      </c>
      <c r="BI55" s="203"/>
      <c r="BJ55" s="203"/>
      <c r="BK55" s="203"/>
      <c r="BL55" s="203"/>
      <c r="BM55" s="203"/>
      <c r="BN55" s="203"/>
      <c r="BO55" s="203"/>
      <c r="BP55" s="203">
        <f>'Таб.2 м.б'!BP55:BW55+'таб.2к.б'!BP55</f>
        <v>0</v>
      </c>
      <c r="BQ55" s="203"/>
      <c r="BR55" s="203"/>
      <c r="BS55" s="203"/>
      <c r="BT55" s="203"/>
      <c r="BU55" s="203"/>
      <c r="BV55" s="203"/>
      <c r="BW55" s="203"/>
      <c r="BX55" s="203">
        <f>'Таб.2 м.б'!BX55:CE55+'таб.2к.б'!BX55</f>
        <v>0</v>
      </c>
      <c r="BY55" s="203"/>
      <c r="BZ55" s="203"/>
      <c r="CA55" s="203"/>
      <c r="CB55" s="203"/>
      <c r="CC55" s="203"/>
      <c r="CD55" s="203"/>
      <c r="CE55" s="203"/>
      <c r="CF55" s="203">
        <f>'Таб.2 м.б'!CF55:CM55+'таб.2к.б'!CF55</f>
        <v>0</v>
      </c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3500</v>
      </c>
      <c r="AJ56" s="203"/>
      <c r="AK56" s="203"/>
      <c r="AL56" s="203"/>
      <c r="AM56" s="203"/>
      <c r="AN56" s="203"/>
      <c r="AO56" s="203"/>
      <c r="AP56" s="203"/>
      <c r="AQ56" s="203"/>
      <c r="AR56" s="203">
        <f>'Таб.2 м.б'!AR56:AY56+'таб.2к.б'!AR56</f>
        <v>3500</v>
      </c>
      <c r="AS56" s="203"/>
      <c r="AT56" s="203"/>
      <c r="AU56" s="203"/>
      <c r="AV56" s="203"/>
      <c r="AW56" s="203"/>
      <c r="AX56" s="203"/>
      <c r="AY56" s="203"/>
      <c r="AZ56" s="203">
        <f>'Таб.2 м.б'!AZ56:BG56+'таб.2к.б'!AZ56</f>
        <v>0</v>
      </c>
      <c r="BA56" s="203"/>
      <c r="BB56" s="203"/>
      <c r="BC56" s="203"/>
      <c r="BD56" s="203"/>
      <c r="BE56" s="203"/>
      <c r="BF56" s="203"/>
      <c r="BG56" s="203"/>
      <c r="BH56" s="203">
        <f>'Таб.2 м.б'!BH56:BO56+'таб.2к.б'!BH56</f>
        <v>0</v>
      </c>
      <c r="BI56" s="203"/>
      <c r="BJ56" s="203"/>
      <c r="BK56" s="203"/>
      <c r="BL56" s="203"/>
      <c r="BM56" s="203"/>
      <c r="BN56" s="203"/>
      <c r="BO56" s="203"/>
      <c r="BP56" s="203">
        <f>'Таб.2 м.б'!BP56:BW56+'таб.2к.б'!BP56</f>
        <v>0</v>
      </c>
      <c r="BQ56" s="203"/>
      <c r="BR56" s="203"/>
      <c r="BS56" s="203"/>
      <c r="BT56" s="203"/>
      <c r="BU56" s="203"/>
      <c r="BV56" s="203"/>
      <c r="BW56" s="203"/>
      <c r="BX56" s="203">
        <f>'Таб.2 м.б'!BX56:CE56+'таб.2к.б'!BX56</f>
        <v>0</v>
      </c>
      <c r="BY56" s="203"/>
      <c r="BZ56" s="203"/>
      <c r="CA56" s="203"/>
      <c r="CB56" s="203"/>
      <c r="CC56" s="203"/>
      <c r="CD56" s="203"/>
      <c r="CE56" s="203"/>
      <c r="CF56" s="203">
        <f>'Таб.2 м.б'!CF56:CM56+'таб.2к.б'!CF56</f>
        <v>0</v>
      </c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10750.47</v>
      </c>
      <c r="AJ57" s="203"/>
      <c r="AK57" s="203"/>
      <c r="AL57" s="203"/>
      <c r="AM57" s="203"/>
      <c r="AN57" s="203"/>
      <c r="AO57" s="203"/>
      <c r="AP57" s="203"/>
      <c r="AQ57" s="203"/>
      <c r="AR57" s="203">
        <f>'Таб.2 м.б'!AR57:AY57+'таб.2к.б'!AR57</f>
        <v>0</v>
      </c>
      <c r="AS57" s="203"/>
      <c r="AT57" s="203"/>
      <c r="AU57" s="203"/>
      <c r="AV57" s="203"/>
      <c r="AW57" s="203"/>
      <c r="AX57" s="203"/>
      <c r="AY57" s="203"/>
      <c r="AZ57" s="203">
        <f>'Таб.2 м.б'!AZ57:BG57+'таб.2к.б'!AZ57</f>
        <v>10750.47</v>
      </c>
      <c r="BA57" s="203"/>
      <c r="BB57" s="203"/>
      <c r="BC57" s="203"/>
      <c r="BD57" s="203"/>
      <c r="BE57" s="203"/>
      <c r="BF57" s="203"/>
      <c r="BG57" s="203"/>
      <c r="BH57" s="203">
        <f>'Таб.2 м.б'!BH57:BO57+'таб.2к.б'!BH57</f>
        <v>0</v>
      </c>
      <c r="BI57" s="203"/>
      <c r="BJ57" s="203"/>
      <c r="BK57" s="203"/>
      <c r="BL57" s="203"/>
      <c r="BM57" s="203"/>
      <c r="BN57" s="203"/>
      <c r="BO57" s="203"/>
      <c r="BP57" s="203">
        <f>'Таб.2 м.б'!BP57:BW57+'таб.2к.б'!BP57</f>
        <v>0</v>
      </c>
      <c r="BQ57" s="203"/>
      <c r="BR57" s="203"/>
      <c r="BS57" s="203"/>
      <c r="BT57" s="203"/>
      <c r="BU57" s="203"/>
      <c r="BV57" s="203"/>
      <c r="BW57" s="203"/>
      <c r="BX57" s="203">
        <f>'Таб.2 м.б'!BX57:CE57+'таб.2к.б'!BX57</f>
        <v>0</v>
      </c>
      <c r="BY57" s="203"/>
      <c r="BZ57" s="203"/>
      <c r="CA57" s="203"/>
      <c r="CB57" s="203"/>
      <c r="CC57" s="203"/>
      <c r="CD57" s="203"/>
      <c r="CE57" s="203"/>
      <c r="CF57" s="203">
        <f>'Таб.2 м.б'!CF57:CM57+'таб.2к.б'!CF57</f>
        <v>0</v>
      </c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2403885.29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1197187.82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1206697.47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990</v>
      </c>
      <c r="AJ60" s="180"/>
      <c r="AK60" s="180"/>
      <c r="AL60" s="180"/>
      <c r="AM60" s="180"/>
      <c r="AN60" s="180"/>
      <c r="AO60" s="180"/>
      <c r="AP60" s="180"/>
      <c r="AQ60" s="181"/>
      <c r="AR60" s="179">
        <f>'Таб.2 м.б'!AR60:AY60+'таб.2к.б'!AR60</f>
        <v>990</v>
      </c>
      <c r="AS60" s="180"/>
      <c r="AT60" s="180"/>
      <c r="AU60" s="180"/>
      <c r="AV60" s="180"/>
      <c r="AW60" s="180"/>
      <c r="AX60" s="180"/>
      <c r="AY60" s="181"/>
      <c r="AZ60" s="179">
        <f>'Таб.2 м.б'!AZ60:BG60+'таб.2к.б'!AZ60</f>
        <v>0</v>
      </c>
      <c r="BA60" s="180"/>
      <c r="BB60" s="180"/>
      <c r="BC60" s="180"/>
      <c r="BD60" s="180"/>
      <c r="BE60" s="180"/>
      <c r="BF60" s="180"/>
      <c r="BG60" s="181"/>
      <c r="BH60" s="179">
        <f>'Таб.2 м.б'!BH60:BO60+'таб.2к.б'!BH60</f>
        <v>0</v>
      </c>
      <c r="BI60" s="180"/>
      <c r="BJ60" s="180"/>
      <c r="BK60" s="180"/>
      <c r="BL60" s="180"/>
      <c r="BM60" s="180"/>
      <c r="BN60" s="180"/>
      <c r="BO60" s="181"/>
      <c r="BP60" s="179">
        <f>'Таб.2 м.б'!BP60:BW60+'таб.2к.б'!BP60</f>
        <v>0</v>
      </c>
      <c r="BQ60" s="180"/>
      <c r="BR60" s="180"/>
      <c r="BS60" s="180"/>
      <c r="BT60" s="180"/>
      <c r="BU60" s="180"/>
      <c r="BV60" s="180"/>
      <c r="BW60" s="181"/>
      <c r="BX60" s="179">
        <f>'Таб.2 м.б'!BX60:CE60+'таб.2к.б'!BX60</f>
        <v>0</v>
      </c>
      <c r="BY60" s="180"/>
      <c r="BZ60" s="180"/>
      <c r="CA60" s="180"/>
      <c r="CB60" s="180"/>
      <c r="CC60" s="180"/>
      <c r="CD60" s="180"/>
      <c r="CE60" s="181"/>
      <c r="CF60" s="179">
        <f>'Таб.2 м.б'!CF60:CM60+'таб.2к.б'!CF60</f>
        <v>0</v>
      </c>
      <c r="CG60" s="180"/>
      <c r="CH60" s="180"/>
      <c r="CI60" s="180"/>
      <c r="CJ60" s="180"/>
      <c r="CK60" s="180"/>
      <c r="CL60" s="180"/>
      <c r="CM60" s="181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2402895.29</v>
      </c>
      <c r="AJ61" s="180"/>
      <c r="AK61" s="180"/>
      <c r="AL61" s="180"/>
      <c r="AM61" s="180"/>
      <c r="AN61" s="180"/>
      <c r="AO61" s="180"/>
      <c r="AP61" s="180"/>
      <c r="AQ61" s="181"/>
      <c r="AR61" s="179">
        <f>'Таб.2 м.б'!AR61:AY61+'таб.2к.б'!AR61</f>
        <v>1196197.82</v>
      </c>
      <c r="AS61" s="180"/>
      <c r="AT61" s="180"/>
      <c r="AU61" s="180"/>
      <c r="AV61" s="180"/>
      <c r="AW61" s="180"/>
      <c r="AX61" s="180"/>
      <c r="AY61" s="181"/>
      <c r="AZ61" s="179">
        <f>'Таб.2 м.б'!AZ61:BG61+'таб.2к.б'!AZ61</f>
        <v>0</v>
      </c>
      <c r="BA61" s="180"/>
      <c r="BB61" s="180"/>
      <c r="BC61" s="180"/>
      <c r="BD61" s="180"/>
      <c r="BE61" s="180"/>
      <c r="BF61" s="180"/>
      <c r="BG61" s="181"/>
      <c r="BH61" s="179">
        <f>'Таб.2 м.б'!BH61:BO61+'таб.2к.б'!BH61</f>
        <v>0</v>
      </c>
      <c r="BI61" s="180"/>
      <c r="BJ61" s="180"/>
      <c r="BK61" s="180"/>
      <c r="BL61" s="180"/>
      <c r="BM61" s="180"/>
      <c r="BN61" s="180"/>
      <c r="BO61" s="181"/>
      <c r="BP61" s="179">
        <f>'Таб.2 м.б'!BP61:BW61+'таб.2к.б'!BP61</f>
        <v>0</v>
      </c>
      <c r="BQ61" s="180"/>
      <c r="BR61" s="180"/>
      <c r="BS61" s="180"/>
      <c r="BT61" s="180"/>
      <c r="BU61" s="180"/>
      <c r="BV61" s="180"/>
      <c r="BW61" s="181"/>
      <c r="BX61" s="179">
        <f>'Таб.2 м.б'!BX61:CE61+'таб.2к.б'!BX61</f>
        <v>1206697.47</v>
      </c>
      <c r="BY61" s="180"/>
      <c r="BZ61" s="180"/>
      <c r="CA61" s="180"/>
      <c r="CB61" s="180"/>
      <c r="CC61" s="180"/>
      <c r="CD61" s="180"/>
      <c r="CE61" s="181"/>
      <c r="CF61" s="179">
        <f>'Таб.2 м.б'!CF61:CM61+'таб.2к.б'!CF61</f>
        <v>0</v>
      </c>
      <c r="CG61" s="180"/>
      <c r="CH61" s="180"/>
      <c r="CI61" s="180"/>
      <c r="CJ61" s="180"/>
      <c r="CK61" s="180"/>
      <c r="CL61" s="180"/>
      <c r="CM61" s="181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27570.43</v>
      </c>
      <c r="AJ62" s="177"/>
      <c r="AK62" s="177"/>
      <c r="AL62" s="177"/>
      <c r="AM62" s="177"/>
      <c r="AN62" s="177"/>
      <c r="AO62" s="177"/>
      <c r="AP62" s="177"/>
      <c r="AQ62" s="178"/>
      <c r="AR62" s="176">
        <f>'Таб.2 м.б'!AR62:AY63+'таб.2к.б'!AR62</f>
        <v>7100.78</v>
      </c>
      <c r="AS62" s="177"/>
      <c r="AT62" s="177"/>
      <c r="AU62" s="177"/>
      <c r="AV62" s="177"/>
      <c r="AW62" s="177"/>
      <c r="AX62" s="177"/>
      <c r="AY62" s="178"/>
      <c r="AZ62" s="176">
        <f>'Таб.2 м.б'!AZ62:BG63+'таб.2к.б'!AZ62</f>
        <v>0</v>
      </c>
      <c r="BA62" s="177"/>
      <c r="BB62" s="177"/>
      <c r="BC62" s="177"/>
      <c r="BD62" s="177"/>
      <c r="BE62" s="177"/>
      <c r="BF62" s="177"/>
      <c r="BG62" s="178"/>
      <c r="BH62" s="176">
        <f>'Таб.2 м.б'!BH62:BO63+'таб.2к.б'!BH62</f>
        <v>0</v>
      </c>
      <c r="BI62" s="177"/>
      <c r="BJ62" s="177"/>
      <c r="BK62" s="177"/>
      <c r="BL62" s="177"/>
      <c r="BM62" s="177"/>
      <c r="BN62" s="177"/>
      <c r="BO62" s="178"/>
      <c r="BP62" s="176">
        <f>'Таб.2 м.б'!BP62:BW63+'таб.2к.б'!BP62</f>
        <v>0</v>
      </c>
      <c r="BQ62" s="177"/>
      <c r="BR62" s="177"/>
      <c r="BS62" s="177"/>
      <c r="BT62" s="177"/>
      <c r="BU62" s="177"/>
      <c r="BV62" s="177"/>
      <c r="BW62" s="178"/>
      <c r="BX62" s="176">
        <f>'Таб.2 м.б'!BX62:CE63+'таб.2к.б'!BX62</f>
        <v>20469.65</v>
      </c>
      <c r="BY62" s="177"/>
      <c r="BZ62" s="177"/>
      <c r="CA62" s="177"/>
      <c r="CB62" s="177"/>
      <c r="CC62" s="177"/>
      <c r="CD62" s="177"/>
      <c r="CE62" s="178"/>
      <c r="CF62" s="176">
        <f>'Таб.2 м.б'!CF62:CM63+'таб.2к.б'!CF62</f>
        <v>0</v>
      </c>
      <c r="CG62" s="177"/>
      <c r="CH62" s="177"/>
      <c r="CI62" s="177"/>
      <c r="CJ62" s="177"/>
      <c r="CK62" s="177"/>
      <c r="CL62" s="177"/>
      <c r="CM62" s="178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181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80954</v>
      </c>
      <c r="AJ64" s="193"/>
      <c r="AK64" s="193"/>
      <c r="AL64" s="193"/>
      <c r="AM64" s="193"/>
      <c r="AN64" s="193"/>
      <c r="AO64" s="193"/>
      <c r="AP64" s="193"/>
      <c r="AQ64" s="193"/>
      <c r="AR64" s="176">
        <f>'Таб.2 м.б'!AR64:AY65+'таб.2к.б'!AR64</f>
        <v>0</v>
      </c>
      <c r="AS64" s="177"/>
      <c r="AT64" s="177"/>
      <c r="AU64" s="177"/>
      <c r="AV64" s="177"/>
      <c r="AW64" s="177"/>
      <c r="AX64" s="177"/>
      <c r="AY64" s="178"/>
      <c r="AZ64" s="176">
        <f>'Таб.2 м.б'!AZ64:BG65+'таб.2к.б'!AZ64</f>
        <v>0</v>
      </c>
      <c r="BA64" s="177"/>
      <c r="BB64" s="177"/>
      <c r="BC64" s="177"/>
      <c r="BD64" s="177"/>
      <c r="BE64" s="177"/>
      <c r="BF64" s="177"/>
      <c r="BG64" s="178"/>
      <c r="BH64" s="176">
        <f>'Таб.2 м.б'!BH64:BO65+'таб.2к.б'!BH64</f>
        <v>0</v>
      </c>
      <c r="BI64" s="177"/>
      <c r="BJ64" s="177"/>
      <c r="BK64" s="177"/>
      <c r="BL64" s="177"/>
      <c r="BM64" s="177"/>
      <c r="BN64" s="177"/>
      <c r="BO64" s="178"/>
      <c r="BP64" s="176">
        <f>'Таб.2 м.б'!BP64:BW65+'таб.2к.б'!BP64</f>
        <v>0</v>
      </c>
      <c r="BQ64" s="177"/>
      <c r="BR64" s="177"/>
      <c r="BS64" s="177"/>
      <c r="BT64" s="177"/>
      <c r="BU64" s="177"/>
      <c r="BV64" s="177"/>
      <c r="BW64" s="178"/>
      <c r="BX64" s="176">
        <f>'Таб.2 м.б'!BX64:CE65+'таб.2к.б'!BX64</f>
        <v>80954</v>
      </c>
      <c r="BY64" s="177"/>
      <c r="BZ64" s="177"/>
      <c r="CA64" s="177"/>
      <c r="CB64" s="177"/>
      <c r="CC64" s="177"/>
      <c r="CD64" s="177"/>
      <c r="CE64" s="178"/>
      <c r="CF64" s="176">
        <f>'Таб.2 м.б'!CF64:CM65+'таб.2к.б'!CF64</f>
        <v>0</v>
      </c>
      <c r="CG64" s="177"/>
      <c r="CH64" s="177"/>
      <c r="CI64" s="177"/>
      <c r="CJ64" s="177"/>
      <c r="CK64" s="177"/>
      <c r="CL64" s="177"/>
      <c r="CM64" s="178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179"/>
      <c r="AS65" s="180"/>
      <c r="AT65" s="180"/>
      <c r="AU65" s="180"/>
      <c r="AV65" s="180"/>
      <c r="AW65" s="180"/>
      <c r="AX65" s="180"/>
      <c r="AY65" s="181"/>
      <c r="AZ65" s="179"/>
      <c r="BA65" s="180"/>
      <c r="BB65" s="180"/>
      <c r="BC65" s="180"/>
      <c r="BD65" s="180"/>
      <c r="BE65" s="180"/>
      <c r="BF65" s="180"/>
      <c r="BG65" s="181"/>
      <c r="BH65" s="179"/>
      <c r="BI65" s="180"/>
      <c r="BJ65" s="180"/>
      <c r="BK65" s="180"/>
      <c r="BL65" s="180"/>
      <c r="BM65" s="180"/>
      <c r="BN65" s="180"/>
      <c r="BO65" s="181"/>
      <c r="BP65" s="179"/>
      <c r="BQ65" s="180"/>
      <c r="BR65" s="180"/>
      <c r="BS65" s="180"/>
      <c r="BT65" s="180"/>
      <c r="BU65" s="180"/>
      <c r="BV65" s="180"/>
      <c r="BW65" s="181"/>
      <c r="BX65" s="179"/>
      <c r="BY65" s="180"/>
      <c r="BZ65" s="180"/>
      <c r="CA65" s="180"/>
      <c r="CB65" s="180"/>
      <c r="CC65" s="180"/>
      <c r="CD65" s="180"/>
      <c r="CE65" s="181"/>
      <c r="CF65" s="179"/>
      <c r="CG65" s="180"/>
      <c r="CH65" s="180"/>
      <c r="CI65" s="180"/>
      <c r="CJ65" s="180"/>
      <c r="CK65" s="180"/>
      <c r="CL65" s="180"/>
      <c r="CM65" s="18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11:Q11"/>
    <mergeCell ref="R11:U11"/>
    <mergeCell ref="V11:AH11"/>
    <mergeCell ref="AI11:AQ11"/>
    <mergeCell ref="AR11:AY11"/>
    <mergeCell ref="AZ11:BG11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21:Q21"/>
    <mergeCell ref="R21:U21"/>
    <mergeCell ref="V21:AH21"/>
    <mergeCell ref="AI21:AQ21"/>
    <mergeCell ref="AR21:AY21"/>
    <mergeCell ref="AZ21:BG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65"/>
  <sheetViews>
    <sheetView zoomScale="90" zoomScaleNormal="90" zoomScaleSheetLayoutView="100" workbookViewId="0" topLeftCell="A19">
      <selection activeCell="AZ32" sqref="AZ32:BG3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1.75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31" t="s">
        <v>279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8.25" customHeight="1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277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/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8379882.44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6951930.94</v>
      </c>
      <c r="AS24" s="307"/>
      <c r="AT24" s="307"/>
      <c r="AU24" s="307"/>
      <c r="AV24" s="307"/>
      <c r="AW24" s="307"/>
      <c r="AX24" s="307"/>
      <c r="AY24" s="308"/>
      <c r="AZ24" s="306">
        <f>AZ30</f>
        <v>160769.68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06">
        <f>BX27</f>
        <v>1267181.82</v>
      </c>
      <c r="BY24" s="307"/>
      <c r="BZ24" s="307"/>
      <c r="CA24" s="307"/>
      <c r="CB24" s="307"/>
      <c r="CC24" s="307"/>
      <c r="CD24" s="307"/>
      <c r="CE24" s="308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309"/>
      <c r="BY25" s="310"/>
      <c r="BZ25" s="310"/>
      <c r="CA25" s="310"/>
      <c r="CB25" s="310"/>
      <c r="CC25" s="310"/>
      <c r="CD25" s="310"/>
      <c r="CE25" s="311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8219112.760000001</v>
      </c>
      <c r="AJ27" s="177"/>
      <c r="AK27" s="177"/>
      <c r="AL27" s="177"/>
      <c r="AM27" s="177"/>
      <c r="AN27" s="177"/>
      <c r="AO27" s="177"/>
      <c r="AP27" s="177"/>
      <c r="AQ27" s="178"/>
      <c r="AR27" s="176">
        <v>6951930.94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f>281.82+1266900</f>
        <v>1267181.82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160769.68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v>160769.68</v>
      </c>
      <c r="BA30" s="177"/>
      <c r="BB30" s="177"/>
      <c r="BC30" s="177"/>
      <c r="BD30" s="177"/>
      <c r="BE30" s="177"/>
      <c r="BF30" s="177"/>
      <c r="BG30" s="178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8326498.869999999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6959031.72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160769.68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1206697.47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6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4416525.97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4281300.97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135225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3331434.44</v>
      </c>
      <c r="AJ37" s="177"/>
      <c r="AK37" s="177"/>
      <c r="AL37" s="177"/>
      <c r="AM37" s="177"/>
      <c r="AN37" s="177"/>
      <c r="AO37" s="177"/>
      <c r="AP37" s="177"/>
      <c r="AQ37" s="178"/>
      <c r="AR37" s="176">
        <v>3331434.44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135225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>
        <v>135225</v>
      </c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949866.53</v>
      </c>
      <c r="AJ39" s="177"/>
      <c r="AK39" s="177"/>
      <c r="AL39" s="177"/>
      <c r="AM39" s="177"/>
      <c r="AN39" s="177"/>
      <c r="AO39" s="177"/>
      <c r="AP39" s="177"/>
      <c r="AQ39" s="178"/>
      <c r="AR39" s="193">
        <v>949866.53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1419751.93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1419751.93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11337.44</v>
      </c>
      <c r="AJ42" s="177"/>
      <c r="AK42" s="177"/>
      <c r="AL42" s="177"/>
      <c r="AM42" s="177"/>
      <c r="AN42" s="177"/>
      <c r="AO42" s="177"/>
      <c r="AP42" s="177"/>
      <c r="AQ42" s="178"/>
      <c r="AR42" s="176">
        <v>11337.44</v>
      </c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702915.62</v>
      </c>
      <c r="AJ45" s="177"/>
      <c r="AK45" s="177"/>
      <c r="AL45" s="177"/>
      <c r="AM45" s="177"/>
      <c r="AN45" s="177"/>
      <c r="AO45" s="177"/>
      <c r="AP45" s="177"/>
      <c r="AQ45" s="178"/>
      <c r="AR45" s="193">
        <v>702915.62</v>
      </c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>AR46+AZ46+BH46+BP46+BX46+CF46</f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282760.02</v>
      </c>
      <c r="AJ47" s="177"/>
      <c r="AK47" s="177"/>
      <c r="AL47" s="177"/>
      <c r="AM47" s="177"/>
      <c r="AN47" s="177"/>
      <c r="AO47" s="177"/>
      <c r="AP47" s="177"/>
      <c r="AQ47" s="178"/>
      <c r="AR47" s="193">
        <v>282760.02</v>
      </c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>AR48+AZ48+BH48+BP48+BX48+CF48</f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422738.85</v>
      </c>
      <c r="AJ49" s="177"/>
      <c r="AK49" s="177"/>
      <c r="AL49" s="177"/>
      <c r="AM49" s="177"/>
      <c r="AN49" s="177"/>
      <c r="AO49" s="177"/>
      <c r="AP49" s="177"/>
      <c r="AQ49" s="178"/>
      <c r="AR49" s="193">
        <v>422738.85</v>
      </c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86335.68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60791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25544.68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14794.21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>
        <v>14794.21</v>
      </c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57291</v>
      </c>
      <c r="AJ55" s="203"/>
      <c r="AK55" s="203"/>
      <c r="AL55" s="203"/>
      <c r="AM55" s="203"/>
      <c r="AN55" s="203"/>
      <c r="AO55" s="203"/>
      <c r="AP55" s="203"/>
      <c r="AQ55" s="203"/>
      <c r="AR55" s="203">
        <v>57291</v>
      </c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3500</v>
      </c>
      <c r="AJ56" s="203"/>
      <c r="AK56" s="203"/>
      <c r="AL56" s="203"/>
      <c r="AM56" s="203"/>
      <c r="AN56" s="203"/>
      <c r="AO56" s="203"/>
      <c r="AP56" s="203"/>
      <c r="AQ56" s="203"/>
      <c r="AR56" s="203">
        <v>3500</v>
      </c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10750.47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>
        <v>10750.47</v>
      </c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4.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2403885.29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1197187.82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1206697.47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990</v>
      </c>
      <c r="AJ60" s="180"/>
      <c r="AK60" s="180"/>
      <c r="AL60" s="180"/>
      <c r="AM60" s="180"/>
      <c r="AN60" s="180"/>
      <c r="AO60" s="180"/>
      <c r="AP60" s="180"/>
      <c r="AQ60" s="181"/>
      <c r="AR60" s="179">
        <v>990</v>
      </c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2402895.29</v>
      </c>
      <c r="AJ61" s="180"/>
      <c r="AK61" s="180"/>
      <c r="AL61" s="180"/>
      <c r="AM61" s="180"/>
      <c r="AN61" s="180"/>
      <c r="AO61" s="180"/>
      <c r="AP61" s="180"/>
      <c r="AQ61" s="181"/>
      <c r="AR61" s="179">
        <v>1196197.82</v>
      </c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>
        <v>1206697.47</v>
      </c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27570.43</v>
      </c>
      <c r="AJ62" s="177"/>
      <c r="AK62" s="177"/>
      <c r="AL62" s="177"/>
      <c r="AM62" s="177"/>
      <c r="AN62" s="177"/>
      <c r="AO62" s="177"/>
      <c r="AP62" s="177"/>
      <c r="AQ62" s="178"/>
      <c r="AR62" s="176">
        <v>7100.78</v>
      </c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>
        <v>20469.65</v>
      </c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80954</v>
      </c>
      <c r="AJ64" s="193"/>
      <c r="AK64" s="193"/>
      <c r="AL64" s="193"/>
      <c r="AM64" s="193"/>
      <c r="AN64" s="193"/>
      <c r="AO64" s="193"/>
      <c r="AP64" s="193"/>
      <c r="AQ64" s="193"/>
      <c r="AR64" s="176">
        <f>AR62+AR27-AR33</f>
        <v>0</v>
      </c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>
        <f>BX62+BX27-BX33</f>
        <v>80954</v>
      </c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R64:AY65"/>
    <mergeCell ref="A65:Q65"/>
    <mergeCell ref="A62:Q62"/>
    <mergeCell ref="A37:Q37"/>
    <mergeCell ref="R37:U37"/>
    <mergeCell ref="A63:Q63"/>
    <mergeCell ref="A64:Q64"/>
    <mergeCell ref="R64:U65"/>
    <mergeCell ref="V64:AH65"/>
    <mergeCell ref="AI64:AQ65"/>
    <mergeCell ref="AI29:AQ29"/>
    <mergeCell ref="V29:AH29"/>
    <mergeCell ref="R29:U29"/>
    <mergeCell ref="A29:Q29"/>
    <mergeCell ref="BP62:BW63"/>
    <mergeCell ref="R62:U63"/>
    <mergeCell ref="V62:AH63"/>
    <mergeCell ref="AI62:AQ63"/>
    <mergeCell ref="AR62:AY63"/>
    <mergeCell ref="BH48:BO48"/>
    <mergeCell ref="BX62:CE63"/>
    <mergeCell ref="CF62:CM63"/>
    <mergeCell ref="AZ64:BG65"/>
    <mergeCell ref="BH64:BO65"/>
    <mergeCell ref="BP64:BW65"/>
    <mergeCell ref="BX64:CE65"/>
    <mergeCell ref="CF64:CM65"/>
    <mergeCell ref="AZ62:BG63"/>
    <mergeCell ref="BH62:BO63"/>
    <mergeCell ref="BX50:CE50"/>
    <mergeCell ref="CF50:CM50"/>
    <mergeCell ref="A61:Q61"/>
    <mergeCell ref="R61:U61"/>
    <mergeCell ref="V61:AH61"/>
    <mergeCell ref="AI61:AQ61"/>
    <mergeCell ref="AR61:AY61"/>
    <mergeCell ref="AZ61:BG61"/>
    <mergeCell ref="A60:Q60"/>
    <mergeCell ref="R60:U60"/>
    <mergeCell ref="BP48:BW48"/>
    <mergeCell ref="BX48:CE48"/>
    <mergeCell ref="CF48:CM48"/>
    <mergeCell ref="AZ60:BG60"/>
    <mergeCell ref="BH60:BO60"/>
    <mergeCell ref="BP60:BW60"/>
    <mergeCell ref="BX60:CE60"/>
    <mergeCell ref="CF60:CM60"/>
    <mergeCell ref="BP50:BW50"/>
    <mergeCell ref="AZ59:BG59"/>
    <mergeCell ref="A48:Q48"/>
    <mergeCell ref="R48:U48"/>
    <mergeCell ref="V48:AH48"/>
    <mergeCell ref="AI48:AQ48"/>
    <mergeCell ref="AR48:AY48"/>
    <mergeCell ref="AZ48:BG48"/>
    <mergeCell ref="A46:Q46"/>
    <mergeCell ref="R46:U46"/>
    <mergeCell ref="V46:AH46"/>
    <mergeCell ref="AI46:AQ46"/>
    <mergeCell ref="AR46:AY46"/>
    <mergeCell ref="AZ46:BG46"/>
    <mergeCell ref="V60:AH60"/>
    <mergeCell ref="AI60:AQ60"/>
    <mergeCell ref="AR60:AY60"/>
    <mergeCell ref="BH50:BO50"/>
    <mergeCell ref="A50:Q50"/>
    <mergeCell ref="R50:U50"/>
    <mergeCell ref="V50:AH50"/>
    <mergeCell ref="AI50:AQ50"/>
    <mergeCell ref="AR50:AY50"/>
    <mergeCell ref="AZ50:BG50"/>
    <mergeCell ref="BH59:BO59"/>
    <mergeCell ref="BP59:BW59"/>
    <mergeCell ref="AZ54:BG54"/>
    <mergeCell ref="BH58:BO58"/>
    <mergeCell ref="BP58:BW58"/>
    <mergeCell ref="BX59:CE59"/>
    <mergeCell ref="BX58:CE58"/>
    <mergeCell ref="BP55:BW55"/>
    <mergeCell ref="BX55:CE55"/>
    <mergeCell ref="CF59:CM59"/>
    <mergeCell ref="BH53:BO53"/>
    <mergeCell ref="BP53:BW53"/>
    <mergeCell ref="BX53:CE53"/>
    <mergeCell ref="CF53:CM53"/>
    <mergeCell ref="BH54:BO54"/>
    <mergeCell ref="BX54:CE54"/>
    <mergeCell ref="CF54:CM54"/>
    <mergeCell ref="BP57:BW57"/>
    <mergeCell ref="BX57:CE57"/>
    <mergeCell ref="A53:Q53"/>
    <mergeCell ref="R53:U53"/>
    <mergeCell ref="V53:AH53"/>
    <mergeCell ref="AI53:AQ53"/>
    <mergeCell ref="AR53:AY53"/>
    <mergeCell ref="AZ53:BG53"/>
    <mergeCell ref="A59:Q59"/>
    <mergeCell ref="R59:U59"/>
    <mergeCell ref="V59:AH59"/>
    <mergeCell ref="AI59:AQ59"/>
    <mergeCell ref="AR59:AY59"/>
    <mergeCell ref="A54:Q54"/>
    <mergeCell ref="R54:U54"/>
    <mergeCell ref="V54:AH54"/>
    <mergeCell ref="AI54:AQ54"/>
    <mergeCell ref="AR54:AY54"/>
    <mergeCell ref="R52:U52"/>
    <mergeCell ref="V52:AH52"/>
    <mergeCell ref="AI52:AQ52"/>
    <mergeCell ref="AR52:AY52"/>
    <mergeCell ref="AZ52:BG52"/>
    <mergeCell ref="BH52:BO52"/>
    <mergeCell ref="CF57:CM57"/>
    <mergeCell ref="BP44:BW44"/>
    <mergeCell ref="BX44:CE44"/>
    <mergeCell ref="CF44:CM44"/>
    <mergeCell ref="BP52:BW52"/>
    <mergeCell ref="BX52:CE52"/>
    <mergeCell ref="CF52:CM52"/>
    <mergeCell ref="BP54:BW54"/>
    <mergeCell ref="CF47:CM47"/>
    <mergeCell ref="CF55:CM55"/>
    <mergeCell ref="A57:Q57"/>
    <mergeCell ref="R57:U57"/>
    <mergeCell ref="V57:AH57"/>
    <mergeCell ref="AI57:AQ57"/>
    <mergeCell ref="AR57:AY57"/>
    <mergeCell ref="BH57:BO57"/>
    <mergeCell ref="AZ41:BG41"/>
    <mergeCell ref="BH41:BO41"/>
    <mergeCell ref="BP41:BW41"/>
    <mergeCell ref="BX41:CE41"/>
    <mergeCell ref="CF41:CM41"/>
    <mergeCell ref="CF58:CM58"/>
    <mergeCell ref="BP56:BW56"/>
    <mergeCell ref="BX56:CE56"/>
    <mergeCell ref="CF56:CM56"/>
    <mergeCell ref="AZ57:BG57"/>
    <mergeCell ref="A41:Q41"/>
    <mergeCell ref="R41:U41"/>
    <mergeCell ref="V41:AH41"/>
    <mergeCell ref="AI41:AQ41"/>
    <mergeCell ref="AR41:AY41"/>
    <mergeCell ref="BH56:BO56"/>
    <mergeCell ref="AR44:AY44"/>
    <mergeCell ref="AZ44:BG44"/>
    <mergeCell ref="BH44:BO44"/>
    <mergeCell ref="A52:Q52"/>
    <mergeCell ref="A56:Q56"/>
    <mergeCell ref="R56:U56"/>
    <mergeCell ref="V56:AH56"/>
    <mergeCell ref="AI56:AQ56"/>
    <mergeCell ref="AR56:AY56"/>
    <mergeCell ref="AZ56:BG56"/>
    <mergeCell ref="A58:Q58"/>
    <mergeCell ref="R58:U58"/>
    <mergeCell ref="A38:Q38"/>
    <mergeCell ref="A39:Q39"/>
    <mergeCell ref="A40:Q40"/>
    <mergeCell ref="AR36:AY36"/>
    <mergeCell ref="A44:Q44"/>
    <mergeCell ref="R44:U44"/>
    <mergeCell ref="V44:AH44"/>
    <mergeCell ref="AI44:AQ44"/>
    <mergeCell ref="AZ34:BG34"/>
    <mergeCell ref="BH34:BO34"/>
    <mergeCell ref="BP34:BW34"/>
    <mergeCell ref="BX34:CE34"/>
    <mergeCell ref="CF34:CM34"/>
    <mergeCell ref="AZ33:BG33"/>
    <mergeCell ref="BH33:BO33"/>
    <mergeCell ref="BP33:BW33"/>
    <mergeCell ref="BX33:CE33"/>
    <mergeCell ref="CF33:CM33"/>
    <mergeCell ref="AR34:AY34"/>
    <mergeCell ref="A33:Q33"/>
    <mergeCell ref="R33:U33"/>
    <mergeCell ref="V33:AH33"/>
    <mergeCell ref="AI33:AQ33"/>
    <mergeCell ref="AR33:AY33"/>
    <mergeCell ref="V58:AH58"/>
    <mergeCell ref="AI58:AQ58"/>
    <mergeCell ref="AR58:AY58"/>
    <mergeCell ref="AZ58:BG58"/>
    <mergeCell ref="AZ32:BG32"/>
    <mergeCell ref="BH32:BO32"/>
    <mergeCell ref="V32:AH32"/>
    <mergeCell ref="AI32:AQ32"/>
    <mergeCell ref="AR32:AY32"/>
    <mergeCell ref="AI49:AQ49"/>
    <mergeCell ref="BP32:BW32"/>
    <mergeCell ref="BX32:CE32"/>
    <mergeCell ref="CF32:CM32"/>
    <mergeCell ref="AZ51:BG51"/>
    <mergeCell ref="BH51:BO51"/>
    <mergeCell ref="BP51:BW51"/>
    <mergeCell ref="BX51:CE51"/>
    <mergeCell ref="CF51:CM51"/>
    <mergeCell ref="AZ49:BG49"/>
    <mergeCell ref="BX47:CE47"/>
    <mergeCell ref="A51:Q51"/>
    <mergeCell ref="R51:U51"/>
    <mergeCell ref="V51:AH51"/>
    <mergeCell ref="AI51:AQ51"/>
    <mergeCell ref="AR51:AY51"/>
    <mergeCell ref="A34:Q34"/>
    <mergeCell ref="AI34:AQ34"/>
    <mergeCell ref="A49:Q49"/>
    <mergeCell ref="R49:U49"/>
    <mergeCell ref="V49:AH49"/>
    <mergeCell ref="BH30:BO31"/>
    <mergeCell ref="BP30:BW31"/>
    <mergeCell ref="BX30:CE31"/>
    <mergeCell ref="CF30:CM31"/>
    <mergeCell ref="BH49:BO49"/>
    <mergeCell ref="BP49:BW49"/>
    <mergeCell ref="BX49:CE49"/>
    <mergeCell ref="CF49:CM49"/>
    <mergeCell ref="CF36:CM36"/>
    <mergeCell ref="BP46:BW46"/>
    <mergeCell ref="A31:Q31"/>
    <mergeCell ref="A30:Q30"/>
    <mergeCell ref="R30:U31"/>
    <mergeCell ref="V30:AH31"/>
    <mergeCell ref="AI30:AQ31"/>
    <mergeCell ref="AR30:AY31"/>
    <mergeCell ref="AZ30:BG31"/>
    <mergeCell ref="A32:Q32"/>
    <mergeCell ref="R32:U32"/>
    <mergeCell ref="AZ47:BG47"/>
    <mergeCell ref="BH47:BO47"/>
    <mergeCell ref="BP47:BW47"/>
    <mergeCell ref="A47:Q47"/>
    <mergeCell ref="R47:U47"/>
    <mergeCell ref="V47:AH47"/>
    <mergeCell ref="AI47:AQ47"/>
    <mergeCell ref="AR49:AY49"/>
    <mergeCell ref="AZ45:BG45"/>
    <mergeCell ref="BH45:BO45"/>
    <mergeCell ref="BP45:BW45"/>
    <mergeCell ref="BX45:CE45"/>
    <mergeCell ref="CF45:CM45"/>
    <mergeCell ref="AR47:AY47"/>
    <mergeCell ref="BH46:BO46"/>
    <mergeCell ref="BX46:CE46"/>
    <mergeCell ref="CF46:CM46"/>
    <mergeCell ref="AZ43:BG43"/>
    <mergeCell ref="BH43:BO43"/>
    <mergeCell ref="BP43:BW43"/>
    <mergeCell ref="BX43:CE43"/>
    <mergeCell ref="CF43:CM43"/>
    <mergeCell ref="A45:Q45"/>
    <mergeCell ref="R45:U45"/>
    <mergeCell ref="V45:AH45"/>
    <mergeCell ref="AI45:AQ45"/>
    <mergeCell ref="AR45:AY45"/>
    <mergeCell ref="AR27:AY28"/>
    <mergeCell ref="AZ29:BG29"/>
    <mergeCell ref="BH29:BO29"/>
    <mergeCell ref="BP29:BW29"/>
    <mergeCell ref="BX29:CE29"/>
    <mergeCell ref="CF29:CM29"/>
    <mergeCell ref="AR29:AY29"/>
    <mergeCell ref="A28:Q28"/>
    <mergeCell ref="CF27:CM28"/>
    <mergeCell ref="AZ27:BG28"/>
    <mergeCell ref="BH27:BO28"/>
    <mergeCell ref="BP27:BW28"/>
    <mergeCell ref="BX27:CE28"/>
    <mergeCell ref="A27:Q27"/>
    <mergeCell ref="R27:U28"/>
    <mergeCell ref="V27:AH28"/>
    <mergeCell ref="AI27:AQ28"/>
    <mergeCell ref="AZ26:BG26"/>
    <mergeCell ref="BH26:BO26"/>
    <mergeCell ref="BP26:BW26"/>
    <mergeCell ref="BX26:CE26"/>
    <mergeCell ref="CF26:CM26"/>
    <mergeCell ref="A43:Q43"/>
    <mergeCell ref="R43:U43"/>
    <mergeCell ref="V43:AH43"/>
    <mergeCell ref="AI43:AQ43"/>
    <mergeCell ref="AR43:AY43"/>
    <mergeCell ref="A26:Q26"/>
    <mergeCell ref="R26:U26"/>
    <mergeCell ref="V26:AH26"/>
    <mergeCell ref="AI26:AQ26"/>
    <mergeCell ref="AR26:AY26"/>
    <mergeCell ref="CF42:CM42"/>
    <mergeCell ref="A36:Q36"/>
    <mergeCell ref="R36:U36"/>
    <mergeCell ref="V36:AH36"/>
    <mergeCell ref="AI36:AQ36"/>
    <mergeCell ref="CF24:CM25"/>
    <mergeCell ref="A25:Q25"/>
    <mergeCell ref="A24:Q24"/>
    <mergeCell ref="R24:U25"/>
    <mergeCell ref="V24:AH25"/>
    <mergeCell ref="AI24:AQ25"/>
    <mergeCell ref="AR24:AY25"/>
    <mergeCell ref="CF23:CM23"/>
    <mergeCell ref="AZ22:BG22"/>
    <mergeCell ref="BH22:BO22"/>
    <mergeCell ref="BP22:BW22"/>
    <mergeCell ref="BX22:CE22"/>
    <mergeCell ref="CF22:CM22"/>
    <mergeCell ref="AZ23:BG23"/>
    <mergeCell ref="BH23:BO23"/>
    <mergeCell ref="BP23:BW23"/>
    <mergeCell ref="A22:Q22"/>
    <mergeCell ref="R22:U22"/>
    <mergeCell ref="V22:AH22"/>
    <mergeCell ref="AI22:AQ22"/>
    <mergeCell ref="AR22:AY22"/>
    <mergeCell ref="BX23:CE23"/>
    <mergeCell ref="BX37:CE37"/>
    <mergeCell ref="A23:Q23"/>
    <mergeCell ref="R23:U23"/>
    <mergeCell ref="V23:AH23"/>
    <mergeCell ref="AI23:AQ23"/>
    <mergeCell ref="AR23:AY23"/>
    <mergeCell ref="AZ24:BG25"/>
    <mergeCell ref="BH24:BO25"/>
    <mergeCell ref="BP24:BW25"/>
    <mergeCell ref="BX24:CE25"/>
    <mergeCell ref="A21:Q21"/>
    <mergeCell ref="R21:U21"/>
    <mergeCell ref="V21:AH21"/>
    <mergeCell ref="AI21:AQ21"/>
    <mergeCell ref="AR21:AY21"/>
    <mergeCell ref="CF21:CM21"/>
    <mergeCell ref="AZ21:BG21"/>
    <mergeCell ref="BH21:BO21"/>
    <mergeCell ref="BP21:BW21"/>
    <mergeCell ref="BX21:CE21"/>
    <mergeCell ref="CF40:CM40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R19:U19"/>
    <mergeCell ref="V19:AH19"/>
    <mergeCell ref="AI19:AQ19"/>
    <mergeCell ref="AR19:AY19"/>
    <mergeCell ref="CF20:CM20"/>
    <mergeCell ref="AZ19:BG19"/>
    <mergeCell ref="BH19:BO19"/>
    <mergeCell ref="BP19:BW19"/>
    <mergeCell ref="BX19:CE19"/>
    <mergeCell ref="CF19:CM19"/>
    <mergeCell ref="CF39:CM39"/>
    <mergeCell ref="CF35:CM35"/>
    <mergeCell ref="BH36:BO36"/>
    <mergeCell ref="BP36:BW36"/>
    <mergeCell ref="BX36:CE36"/>
    <mergeCell ref="A20:Q20"/>
    <mergeCell ref="R20:U20"/>
    <mergeCell ref="V20:AH20"/>
    <mergeCell ref="AI20:AQ20"/>
    <mergeCell ref="AR20:AY20"/>
    <mergeCell ref="CF17:CM17"/>
    <mergeCell ref="AZ18:BG18"/>
    <mergeCell ref="BH18:BO18"/>
    <mergeCell ref="BP18:BW18"/>
    <mergeCell ref="BX18:CE18"/>
    <mergeCell ref="CF38:CM38"/>
    <mergeCell ref="AZ20:BG20"/>
    <mergeCell ref="BH20:BO20"/>
    <mergeCell ref="BP20:BW20"/>
    <mergeCell ref="BX20:CE20"/>
    <mergeCell ref="A17:Q17"/>
    <mergeCell ref="R17:U17"/>
    <mergeCell ref="V17:AH17"/>
    <mergeCell ref="AI17:AQ17"/>
    <mergeCell ref="AR17:AY17"/>
    <mergeCell ref="CF18:CM18"/>
    <mergeCell ref="AZ17:BG17"/>
    <mergeCell ref="BH17:BO17"/>
    <mergeCell ref="BP17:BW17"/>
    <mergeCell ref="BX17:CE17"/>
    <mergeCell ref="BH35:BO35"/>
    <mergeCell ref="BP35:BW35"/>
    <mergeCell ref="BX35:CE35"/>
    <mergeCell ref="AZ36:BG36"/>
    <mergeCell ref="A18:Q18"/>
    <mergeCell ref="R18:U18"/>
    <mergeCell ref="V18:AH18"/>
    <mergeCell ref="AI18:AQ18"/>
    <mergeCell ref="AR18:AY18"/>
    <mergeCell ref="A19:Q19"/>
    <mergeCell ref="CF16:CM16"/>
    <mergeCell ref="AZ15:BG15"/>
    <mergeCell ref="BH15:BO15"/>
    <mergeCell ref="BP15:BW15"/>
    <mergeCell ref="BX15:CE15"/>
    <mergeCell ref="CF15:CM15"/>
    <mergeCell ref="AZ16:BG16"/>
    <mergeCell ref="BH16:BO16"/>
    <mergeCell ref="BP16:BW16"/>
    <mergeCell ref="BX16:CE16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BH39:BO39"/>
    <mergeCell ref="BH40:BO40"/>
    <mergeCell ref="BP38:BW38"/>
    <mergeCell ref="BP39:BW39"/>
    <mergeCell ref="BP40:BW40"/>
    <mergeCell ref="BX38:CE38"/>
    <mergeCell ref="BX39:CE39"/>
    <mergeCell ref="BX40:CE40"/>
    <mergeCell ref="CF14:CM14"/>
    <mergeCell ref="AZ13:BG13"/>
    <mergeCell ref="BH13:BO13"/>
    <mergeCell ref="BP13:BW13"/>
    <mergeCell ref="BX13:CE13"/>
    <mergeCell ref="CF13:CM13"/>
    <mergeCell ref="AZ14:BG14"/>
    <mergeCell ref="BH14:BO14"/>
    <mergeCell ref="BP14:BW14"/>
    <mergeCell ref="BX14:CE14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AZ12:BG12"/>
    <mergeCell ref="BH12:BO12"/>
    <mergeCell ref="BP12:BW12"/>
    <mergeCell ref="BX12:CE12"/>
    <mergeCell ref="AR39:AY39"/>
    <mergeCell ref="AR40:AY40"/>
    <mergeCell ref="AZ38:BG38"/>
    <mergeCell ref="AZ39:BG39"/>
    <mergeCell ref="AZ40:BG40"/>
    <mergeCell ref="BH38:BO38"/>
    <mergeCell ref="CF12:CM12"/>
    <mergeCell ref="AZ11:BG11"/>
    <mergeCell ref="BH11:BO11"/>
    <mergeCell ref="BP11:BW11"/>
    <mergeCell ref="BX11:CM11"/>
    <mergeCell ref="R40:U40"/>
    <mergeCell ref="AI38:AQ38"/>
    <mergeCell ref="AI39:AQ39"/>
    <mergeCell ref="AI40:AQ40"/>
    <mergeCell ref="AR38:AY38"/>
    <mergeCell ref="A12:Q12"/>
    <mergeCell ref="R12:U12"/>
    <mergeCell ref="V12:AH12"/>
    <mergeCell ref="AI12:AQ12"/>
    <mergeCell ref="AR12:AY12"/>
    <mergeCell ref="V40:AH40"/>
    <mergeCell ref="V39:AH39"/>
    <mergeCell ref="V38:AH38"/>
    <mergeCell ref="R38:U38"/>
    <mergeCell ref="R39:U39"/>
    <mergeCell ref="BP10:BW10"/>
    <mergeCell ref="BX10:CM10"/>
    <mergeCell ref="A11:Q11"/>
    <mergeCell ref="R11:U11"/>
    <mergeCell ref="V11:AH11"/>
    <mergeCell ref="AI11:AQ11"/>
    <mergeCell ref="AR11:AY11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A6:Q6"/>
    <mergeCell ref="R6:U6"/>
    <mergeCell ref="V6:AH6"/>
    <mergeCell ref="AI6:CM6"/>
    <mergeCell ref="BB4:BF4"/>
    <mergeCell ref="BH61:BO61"/>
    <mergeCell ref="BP61:BW61"/>
    <mergeCell ref="BX61:CE61"/>
    <mergeCell ref="CF61:CM61"/>
    <mergeCell ref="A35:Q35"/>
    <mergeCell ref="R35:U35"/>
    <mergeCell ref="V35:AH35"/>
    <mergeCell ref="AI35:AQ35"/>
    <mergeCell ref="AR35:AY35"/>
    <mergeCell ref="AZ35:BG35"/>
    <mergeCell ref="V37:AH37"/>
    <mergeCell ref="AI37:AQ37"/>
    <mergeCell ref="AR37:AY37"/>
    <mergeCell ref="AZ37:BG37"/>
    <mergeCell ref="BH37:BO37"/>
    <mergeCell ref="BP37:BW37"/>
    <mergeCell ref="CF37:CM37"/>
    <mergeCell ref="R34:U34"/>
    <mergeCell ref="V34:AH34"/>
    <mergeCell ref="A55:Q55"/>
    <mergeCell ref="R55:U55"/>
    <mergeCell ref="V55:AH55"/>
    <mergeCell ref="AI55:AQ55"/>
    <mergeCell ref="AR55:AY55"/>
    <mergeCell ref="AZ55:BG55"/>
    <mergeCell ref="BH55:BO55"/>
  </mergeCells>
  <printOptions horizontalCentered="1"/>
  <pageMargins left="0.3937007874015748" right="0.1968503937007874" top="0.5905511811023623" bottom="0.1968503937007874" header="0.2755905511811024" footer="0.275590551181102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65"/>
  <sheetViews>
    <sheetView workbookViewId="0" topLeftCell="A13">
      <selection activeCell="AZ32" sqref="AZ32:BG3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2.00390625" style="1" customWidth="1"/>
    <col min="51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280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22434199.15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22250959.81</v>
      </c>
      <c r="AS24" s="307"/>
      <c r="AT24" s="307"/>
      <c r="AU24" s="307"/>
      <c r="AV24" s="307"/>
      <c r="AW24" s="307"/>
      <c r="AX24" s="307"/>
      <c r="AY24" s="308"/>
      <c r="AZ24" s="306">
        <f>AZ30</f>
        <v>183239.34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06">
        <f>BX27</f>
        <v>0</v>
      </c>
      <c r="BY24" s="307"/>
      <c r="BZ24" s="307"/>
      <c r="CA24" s="307"/>
      <c r="CB24" s="307"/>
      <c r="CC24" s="307"/>
      <c r="CD24" s="307"/>
      <c r="CE24" s="308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309"/>
      <c r="BY25" s="310"/>
      <c r="BZ25" s="310"/>
      <c r="CA25" s="310"/>
      <c r="CB25" s="310"/>
      <c r="CC25" s="310"/>
      <c r="CD25" s="310"/>
      <c r="CE25" s="311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22250959.81</v>
      </c>
      <c r="AJ27" s="177"/>
      <c r="AK27" s="177"/>
      <c r="AL27" s="177"/>
      <c r="AM27" s="177"/>
      <c r="AN27" s="177"/>
      <c r="AO27" s="177"/>
      <c r="AP27" s="177"/>
      <c r="AQ27" s="178"/>
      <c r="AR27" s="176">
        <v>22250959.81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/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183239.34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v>183239.34</v>
      </c>
      <c r="BA30" s="177"/>
      <c r="BB30" s="177"/>
      <c r="BC30" s="177"/>
      <c r="BD30" s="177"/>
      <c r="BE30" s="177"/>
      <c r="BF30" s="177"/>
      <c r="BG30" s="178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22434199.15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22250959.810000002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183239.34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0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22372619.15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22250959.810000002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121659.34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17224831.39</v>
      </c>
      <c r="AJ37" s="177"/>
      <c r="AK37" s="177"/>
      <c r="AL37" s="177"/>
      <c r="AM37" s="177"/>
      <c r="AN37" s="177"/>
      <c r="AO37" s="177"/>
      <c r="AP37" s="177"/>
      <c r="AQ37" s="178"/>
      <c r="AR37" s="176">
        <v>17224831.39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121659.34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>
        <f>56216+65443.34</f>
        <v>121659.34</v>
      </c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5026128.42</v>
      </c>
      <c r="AJ39" s="177"/>
      <c r="AK39" s="177"/>
      <c r="AL39" s="177"/>
      <c r="AM39" s="177"/>
      <c r="AN39" s="177"/>
      <c r="AO39" s="177"/>
      <c r="AP39" s="177"/>
      <c r="AQ39" s="178"/>
      <c r="AR39" s="193">
        <v>5026128.42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39161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0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39161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0</v>
      </c>
      <c r="AJ42" s="177"/>
      <c r="AK42" s="177"/>
      <c r="AL42" s="177"/>
      <c r="AM42" s="177"/>
      <c r="AN42" s="177"/>
      <c r="AO42" s="177"/>
      <c r="AP42" s="177"/>
      <c r="AQ42" s="178"/>
      <c r="AR42" s="176"/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0</v>
      </c>
      <c r="AJ45" s="177"/>
      <c r="AK45" s="177"/>
      <c r="AL45" s="177"/>
      <c r="AM45" s="177"/>
      <c r="AN45" s="177"/>
      <c r="AO45" s="177"/>
      <c r="AP45" s="177"/>
      <c r="AQ45" s="178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39161</v>
      </c>
      <c r="AJ47" s="177"/>
      <c r="AK47" s="177"/>
      <c r="AL47" s="177"/>
      <c r="AM47" s="177"/>
      <c r="AN47" s="177"/>
      <c r="AO47" s="177"/>
      <c r="AP47" s="177"/>
      <c r="AQ47" s="178"/>
      <c r="AR47" s="193"/>
      <c r="AS47" s="193"/>
      <c r="AT47" s="193"/>
      <c r="AU47" s="193"/>
      <c r="AV47" s="193"/>
      <c r="AW47" s="193"/>
      <c r="AX47" s="193"/>
      <c r="AY47" s="193"/>
      <c r="AZ47" s="193">
        <v>39161</v>
      </c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0</v>
      </c>
      <c r="AJ49" s="177"/>
      <c r="AK49" s="177"/>
      <c r="AL49" s="177"/>
      <c r="AM49" s="177"/>
      <c r="AN49" s="177"/>
      <c r="AO49" s="177"/>
      <c r="AP49" s="177"/>
      <c r="AQ49" s="178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22419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>
        <v>22419</v>
      </c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0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0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0</v>
      </c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0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0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0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0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9"/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0</v>
      </c>
      <c r="AJ61" s="180"/>
      <c r="AK61" s="180"/>
      <c r="AL61" s="180"/>
      <c r="AM61" s="180"/>
      <c r="AN61" s="180"/>
      <c r="AO61" s="180"/>
      <c r="AP61" s="180"/>
      <c r="AQ61" s="181"/>
      <c r="AR61" s="179"/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/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/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/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/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/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11:Q11"/>
    <mergeCell ref="R11:U11"/>
    <mergeCell ref="V11:AH11"/>
    <mergeCell ref="AI11:AQ11"/>
    <mergeCell ref="AR11:AY11"/>
    <mergeCell ref="AZ11:BG11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21:Q21"/>
    <mergeCell ref="R21:U21"/>
    <mergeCell ref="V21:AH21"/>
    <mergeCell ref="AI21:AQ21"/>
    <mergeCell ref="AR21:AY21"/>
    <mergeCell ref="AZ21:BG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workbookViewId="0" topLeftCell="A13">
      <selection activeCell="AR29" sqref="AR29:AY29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8" width="1.37890625" style="1" customWidth="1"/>
    <col min="49" max="49" width="2.00390625" style="1" customWidth="1"/>
    <col min="50" max="63" width="1.37890625" style="1" customWidth="1"/>
    <col min="64" max="64" width="2.00390625" style="1" customWidth="1"/>
    <col min="65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2" width="1.37890625" style="1" customWidth="1"/>
    <col min="83" max="83" width="2.125" style="1" customWidth="1"/>
    <col min="84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283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29075404.419999998</v>
      </c>
      <c r="AJ24" s="307"/>
      <c r="AK24" s="307"/>
      <c r="AL24" s="307"/>
      <c r="AM24" s="307"/>
      <c r="AN24" s="307"/>
      <c r="AO24" s="307"/>
      <c r="AP24" s="307"/>
      <c r="AQ24" s="308"/>
      <c r="AR24" s="312">
        <f>AR27</f>
        <v>27278262.15</v>
      </c>
      <c r="AS24" s="286"/>
      <c r="AT24" s="286"/>
      <c r="AU24" s="286"/>
      <c r="AV24" s="286"/>
      <c r="AW24" s="286"/>
      <c r="AX24" s="286"/>
      <c r="AY24" s="313"/>
      <c r="AZ24" s="306">
        <f>AZ30</f>
        <v>4727.27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12">
        <f>BX27</f>
        <v>1792415</v>
      </c>
      <c r="BY24" s="286"/>
      <c r="BZ24" s="286"/>
      <c r="CA24" s="286"/>
      <c r="CB24" s="286"/>
      <c r="CC24" s="286"/>
      <c r="CD24" s="286"/>
      <c r="CE24" s="313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288"/>
      <c r="AS25" s="289"/>
      <c r="AT25" s="289"/>
      <c r="AU25" s="289"/>
      <c r="AV25" s="289"/>
      <c r="AW25" s="289"/>
      <c r="AX25" s="289"/>
      <c r="AY25" s="314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288"/>
      <c r="BY25" s="289"/>
      <c r="BZ25" s="289"/>
      <c r="CA25" s="289"/>
      <c r="CB25" s="289"/>
      <c r="CC25" s="289"/>
      <c r="CD25" s="289"/>
      <c r="CE25" s="314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29070677.15</v>
      </c>
      <c r="AJ27" s="177"/>
      <c r="AK27" s="177"/>
      <c r="AL27" s="177"/>
      <c r="AM27" s="177"/>
      <c r="AN27" s="177"/>
      <c r="AO27" s="177"/>
      <c r="AP27" s="177"/>
      <c r="AQ27" s="178"/>
      <c r="AR27" s="176">
        <f>'таб.2м.б 2019'!AR27:AY28+'таб2 кб 2019'!AR27:AY28</f>
        <v>27278262.15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f>'таб.2м.б 2019'!BX27:CE28</f>
        <v>1792415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4727.27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339">
        <f>'таб.2м.б 2019'!AZ30:BG31</f>
        <v>4727.27</v>
      </c>
      <c r="BA30" s="340"/>
      <c r="BB30" s="340"/>
      <c r="BC30" s="340"/>
      <c r="BD30" s="340"/>
      <c r="BE30" s="340"/>
      <c r="BF30" s="340"/>
      <c r="BG30" s="341"/>
      <c r="BH30" s="176">
        <f>'таб.2м.б 2019'!BH30:BO31+'таб2 кб 2019'!BH30:BO31</f>
        <v>0</v>
      </c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342"/>
      <c r="BA31" s="343"/>
      <c r="BB31" s="343"/>
      <c r="BC31" s="343"/>
      <c r="BD31" s="343"/>
      <c r="BE31" s="343"/>
      <c r="BF31" s="343"/>
      <c r="BG31" s="344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29075404.419999998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27278262.15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4727.27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1792415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25038977.89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25034250.62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4727.27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19226401.73</v>
      </c>
      <c r="AJ37" s="177"/>
      <c r="AK37" s="177"/>
      <c r="AL37" s="177"/>
      <c r="AM37" s="177"/>
      <c r="AN37" s="177"/>
      <c r="AO37" s="177"/>
      <c r="AP37" s="177"/>
      <c r="AQ37" s="178"/>
      <c r="AR37" s="176">
        <f>'таб.2м.б 2019'!AR37:AY37+'таб2 кб 2019'!AR37:AY37</f>
        <v>19226401.73</v>
      </c>
      <c r="AS37" s="177"/>
      <c r="AT37" s="177"/>
      <c r="AU37" s="177"/>
      <c r="AV37" s="177"/>
      <c r="AW37" s="177"/>
      <c r="AX37" s="177"/>
      <c r="AY37" s="178"/>
      <c r="AZ37" s="176">
        <f>'таб.2м.б 2019'!AZ37:BG37+'таб2 кб 2019'!AZ37:BG37</f>
        <v>0</v>
      </c>
      <c r="BA37" s="177"/>
      <c r="BB37" s="177"/>
      <c r="BC37" s="177"/>
      <c r="BD37" s="177"/>
      <c r="BE37" s="177"/>
      <c r="BF37" s="177"/>
      <c r="BG37" s="178"/>
      <c r="BH37" s="176">
        <f>'таб.2м.б 2019'!BH37:BO37+'таб2 кб 2019'!BH37:BO37</f>
        <v>0</v>
      </c>
      <c r="BI37" s="177"/>
      <c r="BJ37" s="177"/>
      <c r="BK37" s="177"/>
      <c r="BL37" s="177"/>
      <c r="BM37" s="177"/>
      <c r="BN37" s="177"/>
      <c r="BO37" s="178"/>
      <c r="BP37" s="176">
        <f>'таб.2м.б 2019'!BP37:BW37+'таб2 кб 2019'!BP37:BW37</f>
        <v>0</v>
      </c>
      <c r="BQ37" s="177"/>
      <c r="BR37" s="177"/>
      <c r="BS37" s="177"/>
      <c r="BT37" s="177"/>
      <c r="BU37" s="177"/>
      <c r="BV37" s="177"/>
      <c r="BW37" s="178"/>
      <c r="BX37" s="176">
        <f>'таб.2м.б 2019'!BX37:CE37+'таб2 кб 2019'!BX37:CE37</f>
        <v>0</v>
      </c>
      <c r="BY37" s="177"/>
      <c r="BZ37" s="177"/>
      <c r="CA37" s="177"/>
      <c r="CB37" s="177"/>
      <c r="CC37" s="177"/>
      <c r="CD37" s="177"/>
      <c r="CE37" s="178"/>
      <c r="CF37" s="176">
        <f>'таб.2м.б 2019'!CF37:CM37+'таб2 кб 2019'!CF37:CM37</f>
        <v>0</v>
      </c>
      <c r="CG37" s="177"/>
      <c r="CH37" s="177"/>
      <c r="CI37" s="177"/>
      <c r="CJ37" s="177"/>
      <c r="CK37" s="177"/>
      <c r="CL37" s="177"/>
      <c r="CM37" s="178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4727.27</v>
      </c>
      <c r="AJ38" s="177"/>
      <c r="AK38" s="177"/>
      <c r="AL38" s="177"/>
      <c r="AM38" s="177"/>
      <c r="AN38" s="177"/>
      <c r="AO38" s="177"/>
      <c r="AP38" s="177"/>
      <c r="AQ38" s="178"/>
      <c r="AR38" s="176">
        <f>'таб.2м.б 2019'!AR38:AY38+'таб2 кб 2019'!AR38:AY38</f>
        <v>0</v>
      </c>
      <c r="AS38" s="177"/>
      <c r="AT38" s="177"/>
      <c r="AU38" s="177"/>
      <c r="AV38" s="177"/>
      <c r="AW38" s="177"/>
      <c r="AX38" s="177"/>
      <c r="AY38" s="178"/>
      <c r="AZ38" s="176">
        <f>'таб.2м.б 2019'!AZ38:BG38+'таб2 кб 2019'!AZ38:BG38</f>
        <v>4727.27</v>
      </c>
      <c r="BA38" s="177"/>
      <c r="BB38" s="177"/>
      <c r="BC38" s="177"/>
      <c r="BD38" s="177"/>
      <c r="BE38" s="177"/>
      <c r="BF38" s="177"/>
      <c r="BG38" s="178"/>
      <c r="BH38" s="176">
        <f>'таб.2м.б 2019'!BH38:BO38+'таб2 кб 2019'!BH38:BO38</f>
        <v>0</v>
      </c>
      <c r="BI38" s="177"/>
      <c r="BJ38" s="177"/>
      <c r="BK38" s="177"/>
      <c r="BL38" s="177"/>
      <c r="BM38" s="177"/>
      <c r="BN38" s="177"/>
      <c r="BO38" s="178"/>
      <c r="BP38" s="176">
        <f>'таб.2м.б 2019'!BP38:BW38+'таб2 кб 2019'!BP38:BW38</f>
        <v>0</v>
      </c>
      <c r="BQ38" s="177"/>
      <c r="BR38" s="177"/>
      <c r="BS38" s="177"/>
      <c r="BT38" s="177"/>
      <c r="BU38" s="177"/>
      <c r="BV38" s="177"/>
      <c r="BW38" s="178"/>
      <c r="BX38" s="176">
        <f>'таб.2м.б 2019'!BX38:CE38+'таб2 кб 2019'!BX38:CE38</f>
        <v>0</v>
      </c>
      <c r="BY38" s="177"/>
      <c r="BZ38" s="177"/>
      <c r="CA38" s="177"/>
      <c r="CB38" s="177"/>
      <c r="CC38" s="177"/>
      <c r="CD38" s="177"/>
      <c r="CE38" s="178"/>
      <c r="CF38" s="176">
        <f>'таб.2м.б 2019'!CF38:CM38+'таб2 кб 2019'!CF38:CM38</f>
        <v>0</v>
      </c>
      <c r="CG38" s="177"/>
      <c r="CH38" s="177"/>
      <c r="CI38" s="177"/>
      <c r="CJ38" s="177"/>
      <c r="CK38" s="177"/>
      <c r="CL38" s="177"/>
      <c r="CM38" s="178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5807848.89</v>
      </c>
      <c r="AJ39" s="177"/>
      <c r="AK39" s="177"/>
      <c r="AL39" s="177"/>
      <c r="AM39" s="177"/>
      <c r="AN39" s="177"/>
      <c r="AO39" s="177"/>
      <c r="AP39" s="177"/>
      <c r="AQ39" s="178"/>
      <c r="AR39" s="176">
        <f>'таб.2м.б 2019'!AR39:AY39+'таб2 кб 2019'!AR39:AY39</f>
        <v>5807848.89</v>
      </c>
      <c r="AS39" s="177"/>
      <c r="AT39" s="177"/>
      <c r="AU39" s="177"/>
      <c r="AV39" s="177"/>
      <c r="AW39" s="177"/>
      <c r="AX39" s="177"/>
      <c r="AY39" s="178"/>
      <c r="AZ39" s="176">
        <f>'таб.2м.б 2019'!AZ39:BG39+'таб2 кб 2019'!AZ39:BG39</f>
        <v>0</v>
      </c>
      <c r="BA39" s="177"/>
      <c r="BB39" s="177"/>
      <c r="BC39" s="177"/>
      <c r="BD39" s="177"/>
      <c r="BE39" s="177"/>
      <c r="BF39" s="177"/>
      <c r="BG39" s="178"/>
      <c r="BH39" s="176">
        <f>'таб.2м.б 2019'!BH39:BO39+'таб2 кб 2019'!BH39:BO39</f>
        <v>0</v>
      </c>
      <c r="BI39" s="177"/>
      <c r="BJ39" s="177"/>
      <c r="BK39" s="177"/>
      <c r="BL39" s="177"/>
      <c r="BM39" s="177"/>
      <c r="BN39" s="177"/>
      <c r="BO39" s="178"/>
      <c r="BP39" s="176">
        <f>'таб.2м.б 2019'!BP39:BW39+'таб2 кб 2019'!BP39:BW39</f>
        <v>0</v>
      </c>
      <c r="BQ39" s="177"/>
      <c r="BR39" s="177"/>
      <c r="BS39" s="177"/>
      <c r="BT39" s="177"/>
      <c r="BU39" s="177"/>
      <c r="BV39" s="177"/>
      <c r="BW39" s="178"/>
      <c r="BX39" s="176">
        <f>'таб.2м.б 2019'!BX39:CE39+'таб2 кб 2019'!BX39:CE39</f>
        <v>0</v>
      </c>
      <c r="BY39" s="177"/>
      <c r="BZ39" s="177"/>
      <c r="CA39" s="177"/>
      <c r="CB39" s="177"/>
      <c r="CC39" s="177"/>
      <c r="CD39" s="177"/>
      <c r="CE39" s="178"/>
      <c r="CF39" s="176">
        <f>'таб.2м.б 2019'!CF39:CM39+'таб2 кб 2019'!CF39:CM39</f>
        <v>0</v>
      </c>
      <c r="CG39" s="177"/>
      <c r="CH39" s="177"/>
      <c r="CI39" s="177"/>
      <c r="CJ39" s="177"/>
      <c r="CK39" s="177"/>
      <c r="CL39" s="177"/>
      <c r="CM39" s="178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1131161.4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1131161.4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9671.94</v>
      </c>
      <c r="AJ42" s="177"/>
      <c r="AK42" s="177"/>
      <c r="AL42" s="177"/>
      <c r="AM42" s="177"/>
      <c r="AN42" s="177"/>
      <c r="AO42" s="177"/>
      <c r="AP42" s="177"/>
      <c r="AQ42" s="178"/>
      <c r="AR42" s="176">
        <f>'таб.2м.б 2019'!AR42:AY42+'таб2 кб 2019'!AR42:AY42</f>
        <v>9671.94</v>
      </c>
      <c r="AS42" s="177"/>
      <c r="AT42" s="177"/>
      <c r="AU42" s="177"/>
      <c r="AV42" s="177"/>
      <c r="AW42" s="177"/>
      <c r="AX42" s="177"/>
      <c r="AY42" s="178"/>
      <c r="AZ42" s="176">
        <f>'таб.2м.б 2019'!AZ42:BG42+'таб2 кб 2019'!AZ42:BG42</f>
        <v>0</v>
      </c>
      <c r="BA42" s="177"/>
      <c r="BB42" s="177"/>
      <c r="BC42" s="177"/>
      <c r="BD42" s="177"/>
      <c r="BE42" s="177"/>
      <c r="BF42" s="177"/>
      <c r="BG42" s="178"/>
      <c r="BH42" s="176">
        <f>'таб.2м.б 2019'!BH42:BO42+'таб2 кб 2019'!BH42:BO42</f>
        <v>0</v>
      </c>
      <c r="BI42" s="177"/>
      <c r="BJ42" s="177"/>
      <c r="BK42" s="177"/>
      <c r="BL42" s="177"/>
      <c r="BM42" s="177"/>
      <c r="BN42" s="177"/>
      <c r="BO42" s="178"/>
      <c r="BP42" s="176">
        <f>'таб.2м.б 2019'!BP42:BW42+'таб2 кб 2019'!BP42:BW42</f>
        <v>0</v>
      </c>
      <c r="BQ42" s="177"/>
      <c r="BR42" s="177"/>
      <c r="BS42" s="177"/>
      <c r="BT42" s="177"/>
      <c r="BU42" s="177"/>
      <c r="BV42" s="177"/>
      <c r="BW42" s="178"/>
      <c r="BX42" s="176">
        <f>'таб.2м.б 2019'!BX42:CE42+'таб2 кб 2019'!BX42:CE42</f>
        <v>0</v>
      </c>
      <c r="BY42" s="177"/>
      <c r="BZ42" s="177"/>
      <c r="CA42" s="177"/>
      <c r="CB42" s="177"/>
      <c r="CC42" s="177"/>
      <c r="CD42" s="177"/>
      <c r="CE42" s="178"/>
      <c r="CF42" s="176">
        <f>'таб.2м.б 2019'!CF42:CM42+'таб2 кб 2019'!CF42:CM42</f>
        <v>0</v>
      </c>
      <c r="CG42" s="177"/>
      <c r="CH42" s="177"/>
      <c r="CI42" s="177"/>
      <c r="CJ42" s="177"/>
      <c r="CK42" s="177"/>
      <c r="CL42" s="177"/>
      <c r="CM42" s="178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76">
        <f>'таб.2м.б 2019'!AR43:AY43+'таб2 кб 2019'!AR43:AY43</f>
        <v>0</v>
      </c>
      <c r="AS43" s="177"/>
      <c r="AT43" s="177"/>
      <c r="AU43" s="177"/>
      <c r="AV43" s="177"/>
      <c r="AW43" s="177"/>
      <c r="AX43" s="177"/>
      <c r="AY43" s="178"/>
      <c r="AZ43" s="176">
        <f>'таб.2м.б 2019'!AZ43:BG43+'таб2 кб 2019'!AZ43:BG43</f>
        <v>0</v>
      </c>
      <c r="BA43" s="177"/>
      <c r="BB43" s="177"/>
      <c r="BC43" s="177"/>
      <c r="BD43" s="177"/>
      <c r="BE43" s="177"/>
      <c r="BF43" s="177"/>
      <c r="BG43" s="178"/>
      <c r="BH43" s="176">
        <f>'таб.2м.б 2019'!BH43:BO43+'таб2 кб 2019'!BH43:BO43</f>
        <v>0</v>
      </c>
      <c r="BI43" s="177"/>
      <c r="BJ43" s="177"/>
      <c r="BK43" s="177"/>
      <c r="BL43" s="177"/>
      <c r="BM43" s="177"/>
      <c r="BN43" s="177"/>
      <c r="BO43" s="178"/>
      <c r="BP43" s="176">
        <f>'таб.2м.б 2019'!BP43:BW43+'таб2 кб 2019'!BP43:BW43</f>
        <v>0</v>
      </c>
      <c r="BQ43" s="177"/>
      <c r="BR43" s="177"/>
      <c r="BS43" s="177"/>
      <c r="BT43" s="177"/>
      <c r="BU43" s="177"/>
      <c r="BV43" s="177"/>
      <c r="BW43" s="178"/>
      <c r="BX43" s="176">
        <f>'таб.2м.б 2019'!BX43:CE43+'таб2 кб 2019'!BX43:CE43</f>
        <v>0</v>
      </c>
      <c r="BY43" s="177"/>
      <c r="BZ43" s="177"/>
      <c r="CA43" s="177"/>
      <c r="CB43" s="177"/>
      <c r="CC43" s="177"/>
      <c r="CD43" s="177"/>
      <c r="CE43" s="178"/>
      <c r="CF43" s="176">
        <f>'таб.2м.б 2019'!CF43:CM43+'таб2 кб 2019'!CF43:CM43</f>
        <v>0</v>
      </c>
      <c r="CG43" s="177"/>
      <c r="CH43" s="177"/>
      <c r="CI43" s="177"/>
      <c r="CJ43" s="177"/>
      <c r="CK43" s="177"/>
      <c r="CL43" s="177"/>
      <c r="CM43" s="178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76">
        <f>'таб.2м.б 2019'!AR44:AY44+'таб2 кб 2019'!AR44:AY44</f>
        <v>0</v>
      </c>
      <c r="AS44" s="177"/>
      <c r="AT44" s="177"/>
      <c r="AU44" s="177"/>
      <c r="AV44" s="177"/>
      <c r="AW44" s="177"/>
      <c r="AX44" s="177"/>
      <c r="AY44" s="178"/>
      <c r="AZ44" s="176">
        <f>'таб.2м.б 2019'!AZ44:BG44+'таб2 кб 2019'!AZ44:BG44</f>
        <v>0</v>
      </c>
      <c r="BA44" s="177"/>
      <c r="BB44" s="177"/>
      <c r="BC44" s="177"/>
      <c r="BD44" s="177"/>
      <c r="BE44" s="177"/>
      <c r="BF44" s="177"/>
      <c r="BG44" s="178"/>
      <c r="BH44" s="176">
        <f>'таб.2м.б 2019'!BH44:BO44+'таб2 кб 2019'!BH44:BO44</f>
        <v>0</v>
      </c>
      <c r="BI44" s="177"/>
      <c r="BJ44" s="177"/>
      <c r="BK44" s="177"/>
      <c r="BL44" s="177"/>
      <c r="BM44" s="177"/>
      <c r="BN44" s="177"/>
      <c r="BO44" s="178"/>
      <c r="BP44" s="176">
        <f>'таб.2м.б 2019'!BP44:BW44+'таб2 кб 2019'!BP44:BW44</f>
        <v>0</v>
      </c>
      <c r="BQ44" s="177"/>
      <c r="BR44" s="177"/>
      <c r="BS44" s="177"/>
      <c r="BT44" s="177"/>
      <c r="BU44" s="177"/>
      <c r="BV44" s="177"/>
      <c r="BW44" s="178"/>
      <c r="BX44" s="176">
        <f>'таб.2м.б 2019'!BX44:CE44+'таб2 кб 2019'!BX44:CE44</f>
        <v>0</v>
      </c>
      <c r="BY44" s="177"/>
      <c r="BZ44" s="177"/>
      <c r="CA44" s="177"/>
      <c r="CB44" s="177"/>
      <c r="CC44" s="177"/>
      <c r="CD44" s="177"/>
      <c r="CE44" s="178"/>
      <c r="CF44" s="176">
        <f>'таб.2м.б 2019'!CF44:CM44+'таб2 кб 2019'!CF44:CM44</f>
        <v>0</v>
      </c>
      <c r="CG44" s="177"/>
      <c r="CH44" s="177"/>
      <c r="CI44" s="177"/>
      <c r="CJ44" s="177"/>
      <c r="CK44" s="177"/>
      <c r="CL44" s="177"/>
      <c r="CM44" s="178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736738.46</v>
      </c>
      <c r="AJ45" s="177"/>
      <c r="AK45" s="177"/>
      <c r="AL45" s="177"/>
      <c r="AM45" s="177"/>
      <c r="AN45" s="177"/>
      <c r="AO45" s="177"/>
      <c r="AP45" s="177"/>
      <c r="AQ45" s="178"/>
      <c r="AR45" s="176">
        <f>'таб.2м.б 2019'!AR45:AY45+'таб2 кб 2019'!AR45:AY45</f>
        <v>736738.46</v>
      </c>
      <c r="AS45" s="177"/>
      <c r="AT45" s="177"/>
      <c r="AU45" s="177"/>
      <c r="AV45" s="177"/>
      <c r="AW45" s="177"/>
      <c r="AX45" s="177"/>
      <c r="AY45" s="178"/>
      <c r="AZ45" s="176">
        <f>'таб.2м.б 2019'!AZ45:BG45+'таб2 кб 2019'!AZ45:BG45</f>
        <v>0</v>
      </c>
      <c r="BA45" s="177"/>
      <c r="BB45" s="177"/>
      <c r="BC45" s="177"/>
      <c r="BD45" s="177"/>
      <c r="BE45" s="177"/>
      <c r="BF45" s="177"/>
      <c r="BG45" s="178"/>
      <c r="BH45" s="176">
        <f>'таб.2м.б 2019'!BH45:BO45+'таб2 кб 2019'!BH45:BO45</f>
        <v>0</v>
      </c>
      <c r="BI45" s="177"/>
      <c r="BJ45" s="177"/>
      <c r="BK45" s="177"/>
      <c r="BL45" s="177"/>
      <c r="BM45" s="177"/>
      <c r="BN45" s="177"/>
      <c r="BO45" s="178"/>
      <c r="BP45" s="176">
        <f>'таб.2м.б 2019'!BP45:BW45+'таб2 кб 2019'!BP45:BW45</f>
        <v>0</v>
      </c>
      <c r="BQ45" s="177"/>
      <c r="BR45" s="177"/>
      <c r="BS45" s="177"/>
      <c r="BT45" s="177"/>
      <c r="BU45" s="177"/>
      <c r="BV45" s="177"/>
      <c r="BW45" s="178"/>
      <c r="BX45" s="176">
        <f>'таб.2м.б 2019'!BX45:CE45+'таб2 кб 2019'!BX45:CE45</f>
        <v>0</v>
      </c>
      <c r="BY45" s="177"/>
      <c r="BZ45" s="177"/>
      <c r="CA45" s="177"/>
      <c r="CB45" s="177"/>
      <c r="CC45" s="177"/>
      <c r="CD45" s="177"/>
      <c r="CE45" s="178"/>
      <c r="CF45" s="176">
        <f>'таб.2м.б 2019'!CF45:CM45+'таб2 кб 2019'!CF45:CM45</f>
        <v>0</v>
      </c>
      <c r="CG45" s="177"/>
      <c r="CH45" s="177"/>
      <c r="CI45" s="177"/>
      <c r="CJ45" s="177"/>
      <c r="CK45" s="177"/>
      <c r="CL45" s="177"/>
      <c r="CM45" s="178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76">
        <f>'таб.2м.б 2019'!AR46:AY46+'таб2 кб 2019'!AR46:AY46</f>
        <v>0</v>
      </c>
      <c r="AS46" s="177"/>
      <c r="AT46" s="177"/>
      <c r="AU46" s="177"/>
      <c r="AV46" s="177"/>
      <c r="AW46" s="177"/>
      <c r="AX46" s="177"/>
      <c r="AY46" s="178"/>
      <c r="AZ46" s="176">
        <f>'таб.2м.б 2019'!AZ46:BG46+'таб2 кб 2019'!AZ46:BG46</f>
        <v>0</v>
      </c>
      <c r="BA46" s="177"/>
      <c r="BB46" s="177"/>
      <c r="BC46" s="177"/>
      <c r="BD46" s="177"/>
      <c r="BE46" s="177"/>
      <c r="BF46" s="177"/>
      <c r="BG46" s="178"/>
      <c r="BH46" s="176">
        <f>'таб.2м.б 2019'!BH46:BO46+'таб2 кб 2019'!BH46:BO46</f>
        <v>0</v>
      </c>
      <c r="BI46" s="177"/>
      <c r="BJ46" s="177"/>
      <c r="BK46" s="177"/>
      <c r="BL46" s="177"/>
      <c r="BM46" s="177"/>
      <c r="BN46" s="177"/>
      <c r="BO46" s="178"/>
      <c r="BP46" s="176">
        <f>'таб.2м.б 2019'!BP46:BW46+'таб2 кб 2019'!BP46:BW46</f>
        <v>0</v>
      </c>
      <c r="BQ46" s="177"/>
      <c r="BR46" s="177"/>
      <c r="BS46" s="177"/>
      <c r="BT46" s="177"/>
      <c r="BU46" s="177"/>
      <c r="BV46" s="177"/>
      <c r="BW46" s="178"/>
      <c r="BX46" s="176">
        <f>'таб.2м.б 2019'!BX46:CE46+'таб2 кб 2019'!BX46:CE46</f>
        <v>0</v>
      </c>
      <c r="BY46" s="177"/>
      <c r="BZ46" s="177"/>
      <c r="CA46" s="177"/>
      <c r="CB46" s="177"/>
      <c r="CC46" s="177"/>
      <c r="CD46" s="177"/>
      <c r="CE46" s="178"/>
      <c r="CF46" s="176">
        <f>'таб.2м.б 2019'!CF46:CM46+'таб2 кб 2019'!CF46:CM46</f>
        <v>0</v>
      </c>
      <c r="CG46" s="177"/>
      <c r="CH46" s="177"/>
      <c r="CI46" s="177"/>
      <c r="CJ46" s="177"/>
      <c r="CK46" s="177"/>
      <c r="CL46" s="177"/>
      <c r="CM46" s="178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73157.78</v>
      </c>
      <c r="AJ47" s="177"/>
      <c r="AK47" s="177"/>
      <c r="AL47" s="177"/>
      <c r="AM47" s="177"/>
      <c r="AN47" s="177"/>
      <c r="AO47" s="177"/>
      <c r="AP47" s="177"/>
      <c r="AQ47" s="178"/>
      <c r="AR47" s="176">
        <f>'таб.2м.б 2019'!AR47:AY47+'таб2 кб 2019'!AR47:AY47</f>
        <v>73157.78</v>
      </c>
      <c r="AS47" s="177"/>
      <c r="AT47" s="177"/>
      <c r="AU47" s="177"/>
      <c r="AV47" s="177"/>
      <c r="AW47" s="177"/>
      <c r="AX47" s="177"/>
      <c r="AY47" s="178"/>
      <c r="AZ47" s="176">
        <f>'таб.2м.б 2019'!AZ47:BG47+'таб2 кб 2019'!AZ47:BG47</f>
        <v>0</v>
      </c>
      <c r="BA47" s="177"/>
      <c r="BB47" s="177"/>
      <c r="BC47" s="177"/>
      <c r="BD47" s="177"/>
      <c r="BE47" s="177"/>
      <c r="BF47" s="177"/>
      <c r="BG47" s="178"/>
      <c r="BH47" s="176">
        <f>'таб.2м.б 2019'!BH47:BO47+'таб2 кб 2019'!BH47:BO47</f>
        <v>0</v>
      </c>
      <c r="BI47" s="177"/>
      <c r="BJ47" s="177"/>
      <c r="BK47" s="177"/>
      <c r="BL47" s="177"/>
      <c r="BM47" s="177"/>
      <c r="BN47" s="177"/>
      <c r="BO47" s="178"/>
      <c r="BP47" s="176">
        <f>'таб.2м.б 2019'!BP47:BW47+'таб2 кб 2019'!BP47:BW47</f>
        <v>0</v>
      </c>
      <c r="BQ47" s="177"/>
      <c r="BR47" s="177"/>
      <c r="BS47" s="177"/>
      <c r="BT47" s="177"/>
      <c r="BU47" s="177"/>
      <c r="BV47" s="177"/>
      <c r="BW47" s="178"/>
      <c r="BX47" s="176">
        <f>'таб.2м.б 2019'!BX47:CE47+'таб2 кб 2019'!BX47:CE47</f>
        <v>0</v>
      </c>
      <c r="BY47" s="177"/>
      <c r="BZ47" s="177"/>
      <c r="CA47" s="177"/>
      <c r="CB47" s="177"/>
      <c r="CC47" s="177"/>
      <c r="CD47" s="177"/>
      <c r="CE47" s="178"/>
      <c r="CF47" s="176">
        <f>'таб.2м.б 2019'!CF47:CM47+'таб2 кб 2019'!CF47:CM47</f>
        <v>0</v>
      </c>
      <c r="CG47" s="177"/>
      <c r="CH47" s="177"/>
      <c r="CI47" s="177"/>
      <c r="CJ47" s="177"/>
      <c r="CK47" s="177"/>
      <c r="CL47" s="177"/>
      <c r="CM47" s="178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76">
        <f>'таб.2м.б 2019'!AR48:AY48+'таб2 кб 2019'!AR48:AY48</f>
        <v>0</v>
      </c>
      <c r="AS48" s="177"/>
      <c r="AT48" s="177"/>
      <c r="AU48" s="177"/>
      <c r="AV48" s="177"/>
      <c r="AW48" s="177"/>
      <c r="AX48" s="177"/>
      <c r="AY48" s="178"/>
      <c r="AZ48" s="176">
        <f>'таб.2м.б 2019'!AZ48:BG48+'таб2 кб 2019'!AZ48:BG48</f>
        <v>0</v>
      </c>
      <c r="BA48" s="177"/>
      <c r="BB48" s="177"/>
      <c r="BC48" s="177"/>
      <c r="BD48" s="177"/>
      <c r="BE48" s="177"/>
      <c r="BF48" s="177"/>
      <c r="BG48" s="178"/>
      <c r="BH48" s="176">
        <f>'таб.2м.б 2019'!BH48:BO48+'таб2 кб 2019'!BH48:BO48</f>
        <v>0</v>
      </c>
      <c r="BI48" s="177"/>
      <c r="BJ48" s="177"/>
      <c r="BK48" s="177"/>
      <c r="BL48" s="177"/>
      <c r="BM48" s="177"/>
      <c r="BN48" s="177"/>
      <c r="BO48" s="178"/>
      <c r="BP48" s="176">
        <f>'таб.2м.б 2019'!BP48:BW48+'таб2 кб 2019'!BP48:BW48</f>
        <v>0</v>
      </c>
      <c r="BQ48" s="177"/>
      <c r="BR48" s="177"/>
      <c r="BS48" s="177"/>
      <c r="BT48" s="177"/>
      <c r="BU48" s="177"/>
      <c r="BV48" s="177"/>
      <c r="BW48" s="178"/>
      <c r="BX48" s="176">
        <f>'таб.2м.б 2019'!BX48:CE48+'таб2 кб 2019'!BX48:CE48</f>
        <v>0</v>
      </c>
      <c r="BY48" s="177"/>
      <c r="BZ48" s="177"/>
      <c r="CA48" s="177"/>
      <c r="CB48" s="177"/>
      <c r="CC48" s="177"/>
      <c r="CD48" s="177"/>
      <c r="CE48" s="178"/>
      <c r="CF48" s="176">
        <f>'таб.2м.б 2019'!CF48:CM48+'таб2 кб 2019'!CF48:CM48</f>
        <v>0</v>
      </c>
      <c r="CG48" s="177"/>
      <c r="CH48" s="177"/>
      <c r="CI48" s="177"/>
      <c r="CJ48" s="177"/>
      <c r="CK48" s="177"/>
      <c r="CL48" s="177"/>
      <c r="CM48" s="178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311593.22</v>
      </c>
      <c r="AJ49" s="177"/>
      <c r="AK49" s="177"/>
      <c r="AL49" s="177"/>
      <c r="AM49" s="177"/>
      <c r="AN49" s="177"/>
      <c r="AO49" s="177"/>
      <c r="AP49" s="177"/>
      <c r="AQ49" s="178"/>
      <c r="AR49" s="176">
        <f>'таб.2м.б 2019'!AR49:AY49+'таб2 кб 2019'!AR49:AY49</f>
        <v>311593.22</v>
      </c>
      <c r="AS49" s="177"/>
      <c r="AT49" s="177"/>
      <c r="AU49" s="177"/>
      <c r="AV49" s="177"/>
      <c r="AW49" s="177"/>
      <c r="AX49" s="177"/>
      <c r="AY49" s="178"/>
      <c r="AZ49" s="176">
        <f>'таб.2м.б 2019'!AZ49:BG49+'таб2 кб 2019'!AZ49:BG49</f>
        <v>0</v>
      </c>
      <c r="BA49" s="177"/>
      <c r="BB49" s="177"/>
      <c r="BC49" s="177"/>
      <c r="BD49" s="177"/>
      <c r="BE49" s="177"/>
      <c r="BF49" s="177"/>
      <c r="BG49" s="178"/>
      <c r="BH49" s="176">
        <f>'таб.2м.б 2019'!BH49:BO49+'таб2 кб 2019'!BH49:BO49</f>
        <v>0</v>
      </c>
      <c r="BI49" s="177"/>
      <c r="BJ49" s="177"/>
      <c r="BK49" s="177"/>
      <c r="BL49" s="177"/>
      <c r="BM49" s="177"/>
      <c r="BN49" s="177"/>
      <c r="BO49" s="178"/>
      <c r="BP49" s="176">
        <f>'таб.2м.б 2019'!BP49:BW49+'таб2 кб 2019'!BP49:BW49</f>
        <v>0</v>
      </c>
      <c r="BQ49" s="177"/>
      <c r="BR49" s="177"/>
      <c r="BS49" s="177"/>
      <c r="BT49" s="177"/>
      <c r="BU49" s="177"/>
      <c r="BV49" s="177"/>
      <c r="BW49" s="178"/>
      <c r="BX49" s="176">
        <f>'таб.2м.б 2019'!BX49:CE49+'таб2 кб 2019'!BX49:CE49</f>
        <v>0</v>
      </c>
      <c r="BY49" s="177"/>
      <c r="BZ49" s="177"/>
      <c r="CA49" s="177"/>
      <c r="CB49" s="177"/>
      <c r="CC49" s="177"/>
      <c r="CD49" s="177"/>
      <c r="CE49" s="178"/>
      <c r="CF49" s="176">
        <f>'таб.2м.б 2019'!CF49:CM49+'таб2 кб 2019'!CF49:CM49</f>
        <v>0</v>
      </c>
      <c r="CG49" s="177"/>
      <c r="CH49" s="177"/>
      <c r="CI49" s="177"/>
      <c r="CJ49" s="177"/>
      <c r="CK49" s="177"/>
      <c r="CL49" s="177"/>
      <c r="CM49" s="178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336">
        <f>'таб.2м.б 2019'!AR50:AY50+'таб2 кб 2019'!AR50:AY50</f>
        <v>0</v>
      </c>
      <c r="AS50" s="337"/>
      <c r="AT50" s="337"/>
      <c r="AU50" s="337"/>
      <c r="AV50" s="337"/>
      <c r="AW50" s="337"/>
      <c r="AX50" s="337"/>
      <c r="AY50" s="338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59228.649999999994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59228.649999999994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176">
        <f>'таб.2м.б 2019'!AR53:AY53+'таб2 кб 2019'!AR53:AY53</f>
        <v>0</v>
      </c>
      <c r="AS53" s="177"/>
      <c r="AT53" s="177"/>
      <c r="AU53" s="177"/>
      <c r="AV53" s="177"/>
      <c r="AW53" s="177"/>
      <c r="AX53" s="177"/>
      <c r="AY53" s="178"/>
      <c r="AZ53" s="176">
        <f>'таб.2м.б 2019'!AZ53:BG53+'таб2 кб 2019'!AZ53:BG53</f>
        <v>0</v>
      </c>
      <c r="BA53" s="177"/>
      <c r="BB53" s="177"/>
      <c r="BC53" s="177"/>
      <c r="BD53" s="177"/>
      <c r="BE53" s="177"/>
      <c r="BF53" s="177"/>
      <c r="BG53" s="178"/>
      <c r="BH53" s="176">
        <f>'таб.2м.б 2019'!BH53:BO53+'таб2 кб 2019'!BH53:BO53</f>
        <v>0</v>
      </c>
      <c r="BI53" s="177"/>
      <c r="BJ53" s="177"/>
      <c r="BK53" s="177"/>
      <c r="BL53" s="177"/>
      <c r="BM53" s="177"/>
      <c r="BN53" s="177"/>
      <c r="BO53" s="178"/>
      <c r="BP53" s="176">
        <f>'таб.2м.б 2019'!BP53:BW53+'таб2 кб 2019'!BP53:BW53</f>
        <v>0</v>
      </c>
      <c r="BQ53" s="177"/>
      <c r="BR53" s="177"/>
      <c r="BS53" s="177"/>
      <c r="BT53" s="177"/>
      <c r="BU53" s="177"/>
      <c r="BV53" s="177"/>
      <c r="BW53" s="178"/>
      <c r="BX53" s="176">
        <f>'таб.2м.б 2019'!BX53:CE53+'таб2 кб 2019'!BX53:CE53</f>
        <v>0</v>
      </c>
      <c r="BY53" s="177"/>
      <c r="BZ53" s="177"/>
      <c r="CA53" s="177"/>
      <c r="CB53" s="177"/>
      <c r="CC53" s="177"/>
      <c r="CD53" s="177"/>
      <c r="CE53" s="178"/>
      <c r="CF53" s="176">
        <f>'таб.2м.б 2019'!CF53:CM53+'таб2 кб 2019'!CF53:CM53</f>
        <v>0</v>
      </c>
      <c r="CG53" s="177"/>
      <c r="CH53" s="177"/>
      <c r="CI53" s="177"/>
      <c r="CJ53" s="177"/>
      <c r="CK53" s="177"/>
      <c r="CL53" s="177"/>
      <c r="CM53" s="178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176">
        <f>'таб.2м.б 2019'!AR54:AY54+'таб2 кб 2019'!AR54:AY54</f>
        <v>0</v>
      </c>
      <c r="AS54" s="177"/>
      <c r="AT54" s="177"/>
      <c r="AU54" s="177"/>
      <c r="AV54" s="177"/>
      <c r="AW54" s="177"/>
      <c r="AX54" s="177"/>
      <c r="AY54" s="178"/>
      <c r="AZ54" s="176">
        <f>'таб.2м.б 2019'!AZ54:BG54+'таб2 кб 2019'!AZ54:BG54</f>
        <v>0</v>
      </c>
      <c r="BA54" s="177"/>
      <c r="BB54" s="177"/>
      <c r="BC54" s="177"/>
      <c r="BD54" s="177"/>
      <c r="BE54" s="177"/>
      <c r="BF54" s="177"/>
      <c r="BG54" s="178"/>
      <c r="BH54" s="176">
        <f>'таб.2м.б 2019'!BH54:BO54+'таб2 кб 2019'!BH54:BO54</f>
        <v>0</v>
      </c>
      <c r="BI54" s="177"/>
      <c r="BJ54" s="177"/>
      <c r="BK54" s="177"/>
      <c r="BL54" s="177"/>
      <c r="BM54" s="177"/>
      <c r="BN54" s="177"/>
      <c r="BO54" s="178"/>
      <c r="BP54" s="176">
        <f>'таб.2м.б 2019'!BP54:BW54+'таб2 кб 2019'!BP54:BW54</f>
        <v>0</v>
      </c>
      <c r="BQ54" s="177"/>
      <c r="BR54" s="177"/>
      <c r="BS54" s="177"/>
      <c r="BT54" s="177"/>
      <c r="BU54" s="177"/>
      <c r="BV54" s="177"/>
      <c r="BW54" s="178"/>
      <c r="BX54" s="176">
        <f>'таб.2м.б 2019'!BX54:CE54+'таб2 кб 2019'!BX54:CE54</f>
        <v>0</v>
      </c>
      <c r="BY54" s="177"/>
      <c r="BZ54" s="177"/>
      <c r="CA54" s="177"/>
      <c r="CB54" s="177"/>
      <c r="CC54" s="177"/>
      <c r="CD54" s="177"/>
      <c r="CE54" s="178"/>
      <c r="CF54" s="176">
        <f>'таб.2м.б 2019'!CF54:CM54+'таб2 кб 2019'!CF54:CM54</f>
        <v>0</v>
      </c>
      <c r="CG54" s="177"/>
      <c r="CH54" s="177"/>
      <c r="CI54" s="177"/>
      <c r="CJ54" s="177"/>
      <c r="CK54" s="177"/>
      <c r="CL54" s="177"/>
      <c r="CM54" s="178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36169.74</v>
      </c>
      <c r="AJ55" s="203"/>
      <c r="AK55" s="203"/>
      <c r="AL55" s="203"/>
      <c r="AM55" s="203"/>
      <c r="AN55" s="203"/>
      <c r="AO55" s="203"/>
      <c r="AP55" s="203"/>
      <c r="AQ55" s="203"/>
      <c r="AR55" s="176">
        <f>'таб.2м.б 2019'!AR55:AY55+'таб2 кб 2019'!AR55:AY55</f>
        <v>36169.74</v>
      </c>
      <c r="AS55" s="177"/>
      <c r="AT55" s="177"/>
      <c r="AU55" s="177"/>
      <c r="AV55" s="177"/>
      <c r="AW55" s="177"/>
      <c r="AX55" s="177"/>
      <c r="AY55" s="178"/>
      <c r="AZ55" s="176">
        <f>'таб.2м.б 2019'!AZ55:BG55+'таб2 кб 2019'!AZ55:BG55</f>
        <v>0</v>
      </c>
      <c r="BA55" s="177"/>
      <c r="BB55" s="177"/>
      <c r="BC55" s="177"/>
      <c r="BD55" s="177"/>
      <c r="BE55" s="177"/>
      <c r="BF55" s="177"/>
      <c r="BG55" s="178"/>
      <c r="BH55" s="176">
        <f>'таб.2м.б 2019'!BH55:BO55+'таб2 кб 2019'!BH55:BO55</f>
        <v>0</v>
      </c>
      <c r="BI55" s="177"/>
      <c r="BJ55" s="177"/>
      <c r="BK55" s="177"/>
      <c r="BL55" s="177"/>
      <c r="BM55" s="177"/>
      <c r="BN55" s="177"/>
      <c r="BO55" s="178"/>
      <c r="BP55" s="176">
        <f>'таб.2м.б 2019'!BP55:BW55+'таб2 кб 2019'!BP55:BW55</f>
        <v>0</v>
      </c>
      <c r="BQ55" s="177"/>
      <c r="BR55" s="177"/>
      <c r="BS55" s="177"/>
      <c r="BT55" s="177"/>
      <c r="BU55" s="177"/>
      <c r="BV55" s="177"/>
      <c r="BW55" s="178"/>
      <c r="BX55" s="176">
        <f>'таб.2м.б 2019'!BX55:CE55+'таб2 кб 2019'!BX55:CE55</f>
        <v>0</v>
      </c>
      <c r="BY55" s="177"/>
      <c r="BZ55" s="177"/>
      <c r="CA55" s="177"/>
      <c r="CB55" s="177"/>
      <c r="CC55" s="177"/>
      <c r="CD55" s="177"/>
      <c r="CE55" s="178"/>
      <c r="CF55" s="176">
        <f>'таб.2м.б 2019'!CF55:CM55+'таб2 кб 2019'!CF55:CM55</f>
        <v>0</v>
      </c>
      <c r="CG55" s="177"/>
      <c r="CH55" s="177"/>
      <c r="CI55" s="177"/>
      <c r="CJ55" s="177"/>
      <c r="CK55" s="177"/>
      <c r="CL55" s="177"/>
      <c r="CM55" s="178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176">
        <f>'таб.2м.б 2019'!AR56:AY56+'таб2 кб 2019'!AR56:AY56</f>
        <v>0</v>
      </c>
      <c r="AS56" s="177"/>
      <c r="AT56" s="177"/>
      <c r="AU56" s="177"/>
      <c r="AV56" s="177"/>
      <c r="AW56" s="177"/>
      <c r="AX56" s="177"/>
      <c r="AY56" s="178"/>
      <c r="AZ56" s="176">
        <f>'таб.2м.б 2019'!AZ56:BG56+'таб2 кб 2019'!AZ56:BG56</f>
        <v>0</v>
      </c>
      <c r="BA56" s="177"/>
      <c r="BB56" s="177"/>
      <c r="BC56" s="177"/>
      <c r="BD56" s="177"/>
      <c r="BE56" s="177"/>
      <c r="BF56" s="177"/>
      <c r="BG56" s="178"/>
      <c r="BH56" s="176">
        <f>'таб.2м.б 2019'!BH56:BO56+'таб2 кб 2019'!BH56:BO56</f>
        <v>0</v>
      </c>
      <c r="BI56" s="177"/>
      <c r="BJ56" s="177"/>
      <c r="BK56" s="177"/>
      <c r="BL56" s="177"/>
      <c r="BM56" s="177"/>
      <c r="BN56" s="177"/>
      <c r="BO56" s="178"/>
      <c r="BP56" s="176">
        <f>'таб.2м.б 2019'!BP56:BW56+'таб2 кб 2019'!BP56:BW56</f>
        <v>0</v>
      </c>
      <c r="BQ56" s="177"/>
      <c r="BR56" s="177"/>
      <c r="BS56" s="177"/>
      <c r="BT56" s="177"/>
      <c r="BU56" s="177"/>
      <c r="BV56" s="177"/>
      <c r="BW56" s="178"/>
      <c r="BX56" s="176">
        <f>'таб.2м.б 2019'!BX56:CE56+'таб2 кб 2019'!BX56:CE56</f>
        <v>0</v>
      </c>
      <c r="BY56" s="177"/>
      <c r="BZ56" s="177"/>
      <c r="CA56" s="177"/>
      <c r="CB56" s="177"/>
      <c r="CC56" s="177"/>
      <c r="CD56" s="177"/>
      <c r="CE56" s="178"/>
      <c r="CF56" s="176">
        <f>'таб.2м.б 2019'!CF56:CM56+'таб2 кб 2019'!CF56:CM56</f>
        <v>0</v>
      </c>
      <c r="CG56" s="177"/>
      <c r="CH56" s="177"/>
      <c r="CI56" s="177"/>
      <c r="CJ56" s="177"/>
      <c r="CK56" s="177"/>
      <c r="CL56" s="177"/>
      <c r="CM56" s="178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23058.91</v>
      </c>
      <c r="AJ57" s="203"/>
      <c r="AK57" s="203"/>
      <c r="AL57" s="203"/>
      <c r="AM57" s="203"/>
      <c r="AN57" s="203"/>
      <c r="AO57" s="203"/>
      <c r="AP57" s="203"/>
      <c r="AQ57" s="203"/>
      <c r="AR57" s="176">
        <f>'таб.2м.б 2019'!AR57:AY57+'таб2 кб 2019'!AR57:AY57</f>
        <v>23058.91</v>
      </c>
      <c r="AS57" s="177"/>
      <c r="AT57" s="177"/>
      <c r="AU57" s="177"/>
      <c r="AV57" s="177"/>
      <c r="AW57" s="177"/>
      <c r="AX57" s="177"/>
      <c r="AY57" s="178"/>
      <c r="AZ57" s="176">
        <f>'таб.2м.б 2019'!AZ57:BG57+'таб2 кб 2019'!AZ57:BG57</f>
        <v>0</v>
      </c>
      <c r="BA57" s="177"/>
      <c r="BB57" s="177"/>
      <c r="BC57" s="177"/>
      <c r="BD57" s="177"/>
      <c r="BE57" s="177"/>
      <c r="BF57" s="177"/>
      <c r="BG57" s="178"/>
      <c r="BH57" s="176">
        <f>'таб.2м.б 2019'!BH57:BO57+'таб2 кб 2019'!BH57:BO57</f>
        <v>0</v>
      </c>
      <c r="BI57" s="177"/>
      <c r="BJ57" s="177"/>
      <c r="BK57" s="177"/>
      <c r="BL57" s="177"/>
      <c r="BM57" s="177"/>
      <c r="BN57" s="177"/>
      <c r="BO57" s="178"/>
      <c r="BP57" s="176">
        <f>'таб.2м.б 2019'!BP57:BW57+'таб2 кб 2019'!BP57:BW57</f>
        <v>0</v>
      </c>
      <c r="BQ57" s="177"/>
      <c r="BR57" s="177"/>
      <c r="BS57" s="177"/>
      <c r="BT57" s="177"/>
      <c r="BU57" s="177"/>
      <c r="BV57" s="177"/>
      <c r="BW57" s="178"/>
      <c r="BX57" s="176">
        <f>'таб.2м.б 2019'!BX57:CE57+'таб2 кб 2019'!BX57:CE57</f>
        <v>0</v>
      </c>
      <c r="BY57" s="177"/>
      <c r="BZ57" s="177"/>
      <c r="CA57" s="177"/>
      <c r="CB57" s="177"/>
      <c r="CC57" s="177"/>
      <c r="CD57" s="177"/>
      <c r="CE57" s="178"/>
      <c r="CF57" s="176">
        <f>'таб.2м.б 2019'!CF57:CM57+'таб2 кб 2019'!CF57:CM57</f>
        <v>0</v>
      </c>
      <c r="CG57" s="177"/>
      <c r="CH57" s="177"/>
      <c r="CI57" s="177"/>
      <c r="CJ57" s="177"/>
      <c r="CK57" s="177"/>
      <c r="CL57" s="177"/>
      <c r="CM57" s="178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2846036.48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1053621.48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1792415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6">
        <f>'таб.2м.б 2019'!AR60:AY60+'таб2 кб 2019'!AR60:AY60</f>
        <v>0</v>
      </c>
      <c r="AS60" s="177"/>
      <c r="AT60" s="177"/>
      <c r="AU60" s="177"/>
      <c r="AV60" s="177"/>
      <c r="AW60" s="177"/>
      <c r="AX60" s="177"/>
      <c r="AY60" s="178"/>
      <c r="AZ60" s="176">
        <f>'таб.2м.б 2019'!AZ60:BG60+'таб2 кб 2019'!AZ60:BG60</f>
        <v>0</v>
      </c>
      <c r="BA60" s="177"/>
      <c r="BB60" s="177"/>
      <c r="BC60" s="177"/>
      <c r="BD60" s="177"/>
      <c r="BE60" s="177"/>
      <c r="BF60" s="177"/>
      <c r="BG60" s="178"/>
      <c r="BH60" s="176">
        <f>'таб.2м.б 2019'!BH60:BO60+'таб2 кб 2019'!BH60:BO60</f>
        <v>0</v>
      </c>
      <c r="BI60" s="177"/>
      <c r="BJ60" s="177"/>
      <c r="BK60" s="177"/>
      <c r="BL60" s="177"/>
      <c r="BM60" s="177"/>
      <c r="BN60" s="177"/>
      <c r="BO60" s="178"/>
      <c r="BP60" s="176">
        <f>'таб.2м.б 2019'!BP60:BW60+'таб2 кб 2019'!BP60:BW60</f>
        <v>0</v>
      </c>
      <c r="BQ60" s="177"/>
      <c r="BR60" s="177"/>
      <c r="BS60" s="177"/>
      <c r="BT60" s="177"/>
      <c r="BU60" s="177"/>
      <c r="BV60" s="177"/>
      <c r="BW60" s="178"/>
      <c r="BX60" s="176">
        <f>'таб.2м.б 2019'!BX60:CE60+'таб2 кб 2019'!BX60:CE60</f>
        <v>0</v>
      </c>
      <c r="BY60" s="177"/>
      <c r="BZ60" s="177"/>
      <c r="CA60" s="177"/>
      <c r="CB60" s="177"/>
      <c r="CC60" s="177"/>
      <c r="CD60" s="177"/>
      <c r="CE60" s="178"/>
      <c r="CF60" s="176">
        <f>'таб.2м.б 2019'!CF60:CM60+'таб2 кб 2019'!CF60:CM60</f>
        <v>0</v>
      </c>
      <c r="CG60" s="177"/>
      <c r="CH60" s="177"/>
      <c r="CI60" s="177"/>
      <c r="CJ60" s="177"/>
      <c r="CK60" s="177"/>
      <c r="CL60" s="177"/>
      <c r="CM60" s="178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2846036.48</v>
      </c>
      <c r="AJ61" s="180"/>
      <c r="AK61" s="180"/>
      <c r="AL61" s="180"/>
      <c r="AM61" s="180"/>
      <c r="AN61" s="180"/>
      <c r="AO61" s="180"/>
      <c r="AP61" s="180"/>
      <c r="AQ61" s="181"/>
      <c r="AR61" s="176">
        <f>'таб.2м.б 2019'!AR61:AY61+'таб2 кб 2019'!AR61:AY61</f>
        <v>1053621.48</v>
      </c>
      <c r="AS61" s="177"/>
      <c r="AT61" s="177"/>
      <c r="AU61" s="177"/>
      <c r="AV61" s="177"/>
      <c r="AW61" s="177"/>
      <c r="AX61" s="177"/>
      <c r="AY61" s="178"/>
      <c r="AZ61" s="176">
        <f>'таб.2м.б 2019'!AZ61:BG61+'таб2 кб 2019'!AZ61:BG61</f>
        <v>0</v>
      </c>
      <c r="BA61" s="177"/>
      <c r="BB61" s="177"/>
      <c r="BC61" s="177"/>
      <c r="BD61" s="177"/>
      <c r="BE61" s="177"/>
      <c r="BF61" s="177"/>
      <c r="BG61" s="178"/>
      <c r="BH61" s="176">
        <f>'таб.2м.б 2019'!BH61:BO61+'таб2 кб 2019'!BH61:BO61</f>
        <v>0</v>
      </c>
      <c r="BI61" s="177"/>
      <c r="BJ61" s="177"/>
      <c r="BK61" s="177"/>
      <c r="BL61" s="177"/>
      <c r="BM61" s="177"/>
      <c r="BN61" s="177"/>
      <c r="BO61" s="178"/>
      <c r="BP61" s="176">
        <f>'таб.2м.б 2019'!BP61:BW61+'таб2 кб 2019'!BP61:BW61</f>
        <v>0</v>
      </c>
      <c r="BQ61" s="177"/>
      <c r="BR61" s="177"/>
      <c r="BS61" s="177"/>
      <c r="BT61" s="177"/>
      <c r="BU61" s="177"/>
      <c r="BV61" s="177"/>
      <c r="BW61" s="178"/>
      <c r="BX61" s="176">
        <f>'таб.2м.б 2019'!BX61:CE61+'таб2 кб 2019'!BX61:CE61</f>
        <v>1792415</v>
      </c>
      <c r="BY61" s="177"/>
      <c r="BZ61" s="177"/>
      <c r="CA61" s="177"/>
      <c r="CB61" s="177"/>
      <c r="CC61" s="177"/>
      <c r="CD61" s="177"/>
      <c r="CE61" s="178"/>
      <c r="CF61" s="176">
        <f>'таб.2м.б 2019'!CF61:CM61+'таб2 кб 2019'!CF61:CM61</f>
        <v>0</v>
      </c>
      <c r="CG61" s="177"/>
      <c r="CH61" s="177"/>
      <c r="CI61" s="177"/>
      <c r="CJ61" s="177"/>
      <c r="CK61" s="177"/>
      <c r="CL61" s="177"/>
      <c r="CM61" s="178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>
        <f>'таб.2м.б 2019'!AR62:AY63+'таб2 кб 2019'!AR62:AY63</f>
        <v>0</v>
      </c>
      <c r="AS62" s="177"/>
      <c r="AT62" s="177"/>
      <c r="AU62" s="177"/>
      <c r="AV62" s="177"/>
      <c r="AW62" s="177"/>
      <c r="AX62" s="177"/>
      <c r="AY62" s="178"/>
      <c r="AZ62" s="176">
        <f>'таб.2м.б 2019'!AZ62:BG63+'таб2 кб 2019'!AZ62:BG63</f>
        <v>0</v>
      </c>
      <c r="BA62" s="177"/>
      <c r="BB62" s="177"/>
      <c r="BC62" s="177"/>
      <c r="BD62" s="177"/>
      <c r="BE62" s="177"/>
      <c r="BF62" s="177"/>
      <c r="BG62" s="178"/>
      <c r="BH62" s="176">
        <f>'таб.2м.б 2019'!BH62:BO63+'таб2 кб 2019'!BH62:BO63</f>
        <v>0</v>
      </c>
      <c r="BI62" s="177"/>
      <c r="BJ62" s="177"/>
      <c r="BK62" s="177"/>
      <c r="BL62" s="177"/>
      <c r="BM62" s="177"/>
      <c r="BN62" s="177"/>
      <c r="BO62" s="178"/>
      <c r="BP62" s="176">
        <f>'таб.2м.б 2019'!BP62:BW63+'таб2 кб 2019'!BP62:BW63</f>
        <v>0</v>
      </c>
      <c r="BQ62" s="177"/>
      <c r="BR62" s="177"/>
      <c r="BS62" s="177"/>
      <c r="BT62" s="177"/>
      <c r="BU62" s="177"/>
      <c r="BV62" s="177"/>
      <c r="BW62" s="178"/>
      <c r="BX62" s="176">
        <f>'таб.2м.б 2019'!BX62:CE63+'таб2 кб 2019'!BX62:CE63</f>
        <v>0</v>
      </c>
      <c r="BY62" s="177"/>
      <c r="BZ62" s="177"/>
      <c r="CA62" s="177"/>
      <c r="CB62" s="177"/>
      <c r="CC62" s="177"/>
      <c r="CD62" s="177"/>
      <c r="CE62" s="178"/>
      <c r="CF62" s="176">
        <f>'таб.2м.б 2019'!CF62:CM63+'таб2 кб 2019'!CF62:CM63</f>
        <v>0</v>
      </c>
      <c r="CG62" s="177"/>
      <c r="CH62" s="177"/>
      <c r="CI62" s="177"/>
      <c r="CJ62" s="177"/>
      <c r="CK62" s="177"/>
      <c r="CL62" s="177"/>
      <c r="CM62" s="178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181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>
        <f>'таб.2м.б 2019'!AR64:AY65+'таб2 кб 2019'!AR64:AY65</f>
        <v>0</v>
      </c>
      <c r="AS64" s="177"/>
      <c r="AT64" s="177"/>
      <c r="AU64" s="177"/>
      <c r="AV64" s="177"/>
      <c r="AW64" s="177"/>
      <c r="AX64" s="177"/>
      <c r="AY64" s="178"/>
      <c r="AZ64" s="176">
        <f>'таб.2м.б 2019'!AZ64:BG65+'таб2 кб 2019'!AZ64:BG65</f>
        <v>0</v>
      </c>
      <c r="BA64" s="177"/>
      <c r="BB64" s="177"/>
      <c r="BC64" s="177"/>
      <c r="BD64" s="177"/>
      <c r="BE64" s="177"/>
      <c r="BF64" s="177"/>
      <c r="BG64" s="178"/>
      <c r="BH64" s="176">
        <f>'таб.2м.б 2019'!BH64:BO65+'таб2 кб 2019'!BH64:BO65</f>
        <v>0</v>
      </c>
      <c r="BI64" s="177"/>
      <c r="BJ64" s="177"/>
      <c r="BK64" s="177"/>
      <c r="BL64" s="177"/>
      <c r="BM64" s="177"/>
      <c r="BN64" s="177"/>
      <c r="BO64" s="178"/>
      <c r="BP64" s="176">
        <f>'таб.2м.б 2019'!BP64:BW65+'таб2 кб 2019'!BP64:BW65</f>
        <v>0</v>
      </c>
      <c r="BQ64" s="177"/>
      <c r="BR64" s="177"/>
      <c r="BS64" s="177"/>
      <c r="BT64" s="177"/>
      <c r="BU64" s="177"/>
      <c r="BV64" s="177"/>
      <c r="BW64" s="178"/>
      <c r="BX64" s="176">
        <f>'таб.2м.б 2019'!BX64:CE65+'таб2 кб 2019'!BX64:CE65</f>
        <v>0</v>
      </c>
      <c r="BY64" s="177"/>
      <c r="BZ64" s="177"/>
      <c r="CA64" s="177"/>
      <c r="CB64" s="177"/>
      <c r="CC64" s="177"/>
      <c r="CD64" s="177"/>
      <c r="CE64" s="178"/>
      <c r="CF64" s="176">
        <f>'таб.2м.б 2019'!CF64:CM65+'таб2 кб 2019'!CF64:CM65</f>
        <v>0</v>
      </c>
      <c r="CG64" s="177"/>
      <c r="CH64" s="177"/>
      <c r="CI64" s="177"/>
      <c r="CJ64" s="177"/>
      <c r="CK64" s="177"/>
      <c r="CL64" s="177"/>
      <c r="CM64" s="178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179"/>
      <c r="AS65" s="180"/>
      <c r="AT65" s="180"/>
      <c r="AU65" s="180"/>
      <c r="AV65" s="180"/>
      <c r="AW65" s="180"/>
      <c r="AX65" s="180"/>
      <c r="AY65" s="181"/>
      <c r="AZ65" s="179"/>
      <c r="BA65" s="180"/>
      <c r="BB65" s="180"/>
      <c r="BC65" s="180"/>
      <c r="BD65" s="180"/>
      <c r="BE65" s="180"/>
      <c r="BF65" s="180"/>
      <c r="BG65" s="181"/>
      <c r="BH65" s="179"/>
      <c r="BI65" s="180"/>
      <c r="BJ65" s="180"/>
      <c r="BK65" s="180"/>
      <c r="BL65" s="180"/>
      <c r="BM65" s="180"/>
      <c r="BN65" s="180"/>
      <c r="BO65" s="181"/>
      <c r="BP65" s="179"/>
      <c r="BQ65" s="180"/>
      <c r="BR65" s="180"/>
      <c r="BS65" s="180"/>
      <c r="BT65" s="180"/>
      <c r="BU65" s="180"/>
      <c r="BV65" s="180"/>
      <c r="BW65" s="181"/>
      <c r="BX65" s="179"/>
      <c r="BY65" s="180"/>
      <c r="BZ65" s="180"/>
      <c r="CA65" s="180"/>
      <c r="CB65" s="180"/>
      <c r="CC65" s="180"/>
      <c r="CD65" s="180"/>
      <c r="CE65" s="181"/>
      <c r="CF65" s="179"/>
      <c r="CG65" s="180"/>
      <c r="CH65" s="180"/>
      <c r="CI65" s="180"/>
      <c r="CJ65" s="180"/>
      <c r="CK65" s="180"/>
      <c r="CL65" s="180"/>
      <c r="CM65" s="18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11:Q11"/>
    <mergeCell ref="R11:U11"/>
    <mergeCell ref="V11:AH11"/>
    <mergeCell ref="AI11:AQ11"/>
    <mergeCell ref="AR11:AY11"/>
    <mergeCell ref="AZ11:BG11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21:Q21"/>
    <mergeCell ref="R21:U21"/>
    <mergeCell ref="V21:AH21"/>
    <mergeCell ref="AI21:AQ21"/>
    <mergeCell ref="AR21:AY21"/>
    <mergeCell ref="AZ21:BG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3">
      <selection activeCell="BX29" sqref="BX29:CE29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7" width="1.37890625" style="1" customWidth="1"/>
    <col min="48" max="48" width="2.125" style="1" customWidth="1"/>
    <col min="49" max="64" width="1.37890625" style="1" customWidth="1"/>
    <col min="65" max="65" width="2.00390625" style="1" customWidth="1"/>
    <col min="66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30.75" customHeight="1">
      <c r="A3" s="331" t="s">
        <v>282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277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/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7947954.42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6150812.15</v>
      </c>
      <c r="AS24" s="307"/>
      <c r="AT24" s="307"/>
      <c r="AU24" s="307"/>
      <c r="AV24" s="307"/>
      <c r="AW24" s="307"/>
      <c r="AX24" s="307"/>
      <c r="AY24" s="308"/>
      <c r="AZ24" s="306">
        <f>AZ30</f>
        <v>4727.27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06">
        <f>BX27</f>
        <v>1792415</v>
      </c>
      <c r="BY24" s="307"/>
      <c r="BZ24" s="307"/>
      <c r="CA24" s="307"/>
      <c r="CB24" s="307"/>
      <c r="CC24" s="307"/>
      <c r="CD24" s="307"/>
      <c r="CE24" s="308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309"/>
      <c r="BY25" s="310"/>
      <c r="BZ25" s="310"/>
      <c r="CA25" s="310"/>
      <c r="CB25" s="310"/>
      <c r="CC25" s="310"/>
      <c r="CD25" s="310"/>
      <c r="CE25" s="311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7943227.15</v>
      </c>
      <c r="AJ27" s="177"/>
      <c r="AK27" s="177"/>
      <c r="AL27" s="177"/>
      <c r="AM27" s="177"/>
      <c r="AN27" s="177"/>
      <c r="AO27" s="177"/>
      <c r="AP27" s="177"/>
      <c r="AQ27" s="178"/>
      <c r="AR27" s="176">
        <v>6150812.15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v>1792415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4727.27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v>4727.27</v>
      </c>
      <c r="BA30" s="177"/>
      <c r="BB30" s="177"/>
      <c r="BC30" s="177"/>
      <c r="BD30" s="177"/>
      <c r="BE30" s="177"/>
      <c r="BF30" s="177"/>
      <c r="BG30" s="178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7947954.42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6150812.15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4727.27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1792415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3955377.89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3950650.62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4727.27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3033161.73</v>
      </c>
      <c r="AJ37" s="177"/>
      <c r="AK37" s="177"/>
      <c r="AL37" s="177"/>
      <c r="AM37" s="177"/>
      <c r="AN37" s="177"/>
      <c r="AO37" s="177"/>
      <c r="AP37" s="177"/>
      <c r="AQ37" s="178"/>
      <c r="AR37" s="176">
        <v>3033161.73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4727.27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>
        <v>4727.27</v>
      </c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917488.89</v>
      </c>
      <c r="AJ39" s="177"/>
      <c r="AK39" s="177"/>
      <c r="AL39" s="177"/>
      <c r="AM39" s="177"/>
      <c r="AN39" s="177"/>
      <c r="AO39" s="177"/>
      <c r="AP39" s="177"/>
      <c r="AQ39" s="178"/>
      <c r="AR39" s="193">
        <v>917488.89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1131161.4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1131161.4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9671.94</v>
      </c>
      <c r="AJ42" s="177"/>
      <c r="AK42" s="177"/>
      <c r="AL42" s="177"/>
      <c r="AM42" s="177"/>
      <c r="AN42" s="177"/>
      <c r="AO42" s="177"/>
      <c r="AP42" s="177"/>
      <c r="AQ42" s="178"/>
      <c r="AR42" s="176">
        <v>9671.94</v>
      </c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736738.46</v>
      </c>
      <c r="AJ45" s="177"/>
      <c r="AK45" s="177"/>
      <c r="AL45" s="177"/>
      <c r="AM45" s="177"/>
      <c r="AN45" s="177"/>
      <c r="AO45" s="177"/>
      <c r="AP45" s="177"/>
      <c r="AQ45" s="178"/>
      <c r="AR45" s="193">
        <v>736738.46</v>
      </c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73157.78</v>
      </c>
      <c r="AJ47" s="177"/>
      <c r="AK47" s="177"/>
      <c r="AL47" s="177"/>
      <c r="AM47" s="177"/>
      <c r="AN47" s="177"/>
      <c r="AO47" s="177"/>
      <c r="AP47" s="177"/>
      <c r="AQ47" s="178"/>
      <c r="AR47" s="193">
        <v>73157.78</v>
      </c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311593.22</v>
      </c>
      <c r="AJ49" s="177"/>
      <c r="AK49" s="177"/>
      <c r="AL49" s="177"/>
      <c r="AM49" s="177"/>
      <c r="AN49" s="177"/>
      <c r="AO49" s="177"/>
      <c r="AP49" s="177"/>
      <c r="AQ49" s="178"/>
      <c r="AR49" s="193">
        <v>311593.22</v>
      </c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59228.649999999994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59228.649999999994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36169.74</v>
      </c>
      <c r="AJ55" s="203"/>
      <c r="AK55" s="203"/>
      <c r="AL55" s="203"/>
      <c r="AM55" s="203"/>
      <c r="AN55" s="203"/>
      <c r="AO55" s="203"/>
      <c r="AP55" s="203"/>
      <c r="AQ55" s="203"/>
      <c r="AR55" s="203">
        <v>36169.74</v>
      </c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23058.91</v>
      </c>
      <c r="AJ57" s="203"/>
      <c r="AK57" s="203"/>
      <c r="AL57" s="203"/>
      <c r="AM57" s="203"/>
      <c r="AN57" s="203"/>
      <c r="AO57" s="203"/>
      <c r="AP57" s="203"/>
      <c r="AQ57" s="203"/>
      <c r="AR57" s="203">
        <v>23058.91</v>
      </c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2802186.48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1009771.48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1792415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9"/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2802186.48</v>
      </c>
      <c r="AJ61" s="180"/>
      <c r="AK61" s="180"/>
      <c r="AL61" s="180"/>
      <c r="AM61" s="180"/>
      <c r="AN61" s="180"/>
      <c r="AO61" s="180"/>
      <c r="AP61" s="180"/>
      <c r="AQ61" s="181"/>
      <c r="AR61" s="179">
        <v>1009771.48</v>
      </c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>
        <v>1792415</v>
      </c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/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/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/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/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11:Q11"/>
    <mergeCell ref="R11:U11"/>
    <mergeCell ref="V11:AH11"/>
    <mergeCell ref="AI11:AQ11"/>
    <mergeCell ref="AR11:AY11"/>
    <mergeCell ref="AZ11:BG11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21:Q21"/>
    <mergeCell ref="R21:U21"/>
    <mergeCell ref="V21:AH21"/>
    <mergeCell ref="AI21:AQ21"/>
    <mergeCell ref="AR21:AY21"/>
    <mergeCell ref="AZ21:BG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65"/>
  <sheetViews>
    <sheetView zoomScalePageLayoutView="0" workbookViewId="0" topLeftCell="A16">
      <selection activeCell="AR29" sqref="AR29:AY29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5" width="1.37890625" style="1" customWidth="1"/>
    <col min="46" max="46" width="2.375" style="1" customWidth="1"/>
    <col min="47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281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21127450</v>
      </c>
      <c r="AJ24" s="307"/>
      <c r="AK24" s="307"/>
      <c r="AL24" s="307"/>
      <c r="AM24" s="307"/>
      <c r="AN24" s="307"/>
      <c r="AO24" s="307"/>
      <c r="AP24" s="307"/>
      <c r="AQ24" s="308"/>
      <c r="AR24" s="306">
        <f>AR27</f>
        <v>21127450</v>
      </c>
      <c r="AS24" s="307"/>
      <c r="AT24" s="307"/>
      <c r="AU24" s="307"/>
      <c r="AV24" s="307"/>
      <c r="AW24" s="307"/>
      <c r="AX24" s="307"/>
      <c r="AY24" s="308"/>
      <c r="AZ24" s="306">
        <f>AZ30</f>
        <v>0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06">
        <f>BX27</f>
        <v>0</v>
      </c>
      <c r="BY24" s="307"/>
      <c r="BZ24" s="307"/>
      <c r="CA24" s="307"/>
      <c r="CB24" s="307"/>
      <c r="CC24" s="307"/>
      <c r="CD24" s="307"/>
      <c r="CE24" s="308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309"/>
      <c r="AS25" s="310"/>
      <c r="AT25" s="310"/>
      <c r="AU25" s="310"/>
      <c r="AV25" s="310"/>
      <c r="AW25" s="310"/>
      <c r="AX25" s="310"/>
      <c r="AY25" s="311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309"/>
      <c r="BY25" s="310"/>
      <c r="BZ25" s="310"/>
      <c r="CA25" s="310"/>
      <c r="CB25" s="310"/>
      <c r="CC25" s="310"/>
      <c r="CD25" s="310"/>
      <c r="CE25" s="311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21127450</v>
      </c>
      <c r="AJ27" s="177"/>
      <c r="AK27" s="177"/>
      <c r="AL27" s="177"/>
      <c r="AM27" s="177"/>
      <c r="AN27" s="177"/>
      <c r="AO27" s="177"/>
      <c r="AP27" s="177"/>
      <c r="AQ27" s="178"/>
      <c r="AR27" s="176">
        <v>21127450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/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0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339"/>
      <c r="BA30" s="340"/>
      <c r="BB30" s="340"/>
      <c r="BC30" s="340"/>
      <c r="BD30" s="340"/>
      <c r="BE30" s="340"/>
      <c r="BF30" s="340"/>
      <c r="BG30" s="341"/>
      <c r="BH30" s="176"/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342"/>
      <c r="BA31" s="343"/>
      <c r="BB31" s="343"/>
      <c r="BC31" s="343"/>
      <c r="BD31" s="343"/>
      <c r="BE31" s="343"/>
      <c r="BF31" s="343"/>
      <c r="BG31" s="344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21127450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21127450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0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0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21083600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21083600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0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16193240</v>
      </c>
      <c r="AJ37" s="177"/>
      <c r="AK37" s="177"/>
      <c r="AL37" s="177"/>
      <c r="AM37" s="177"/>
      <c r="AN37" s="177"/>
      <c r="AO37" s="177"/>
      <c r="AP37" s="177"/>
      <c r="AQ37" s="178"/>
      <c r="AR37" s="176">
        <v>16193240</v>
      </c>
      <c r="AS37" s="177"/>
      <c r="AT37" s="177"/>
      <c r="AU37" s="177"/>
      <c r="AV37" s="177"/>
      <c r="AW37" s="177"/>
      <c r="AX37" s="177"/>
      <c r="AY37" s="178"/>
      <c r="AZ37" s="176"/>
      <c r="BA37" s="177"/>
      <c r="BB37" s="177"/>
      <c r="BC37" s="177"/>
      <c r="BD37" s="177"/>
      <c r="BE37" s="177"/>
      <c r="BF37" s="177"/>
      <c r="BG37" s="178"/>
      <c r="BH37" s="176"/>
      <c r="BI37" s="177"/>
      <c r="BJ37" s="177"/>
      <c r="BK37" s="177"/>
      <c r="BL37" s="177"/>
      <c r="BM37" s="177"/>
      <c r="BN37" s="177"/>
      <c r="BO37" s="178"/>
      <c r="BP37" s="176"/>
      <c r="BQ37" s="177"/>
      <c r="BR37" s="177"/>
      <c r="BS37" s="177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7"/>
      <c r="CE37" s="178"/>
      <c r="CF37" s="176"/>
      <c r="CG37" s="177"/>
      <c r="CH37" s="177"/>
      <c r="CI37" s="177"/>
      <c r="CJ37" s="177"/>
      <c r="CK37" s="177"/>
      <c r="CL37" s="177"/>
      <c r="CM37" s="236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0</v>
      </c>
      <c r="AJ38" s="177"/>
      <c r="AK38" s="177"/>
      <c r="AL38" s="177"/>
      <c r="AM38" s="177"/>
      <c r="AN38" s="177"/>
      <c r="AO38" s="177"/>
      <c r="AP38" s="177"/>
      <c r="AQ38" s="178"/>
      <c r="AR38" s="176"/>
      <c r="AS38" s="177"/>
      <c r="AT38" s="177"/>
      <c r="AU38" s="177"/>
      <c r="AV38" s="177"/>
      <c r="AW38" s="177"/>
      <c r="AX38" s="177"/>
      <c r="AY38" s="178"/>
      <c r="AZ38" s="176"/>
      <c r="BA38" s="177"/>
      <c r="BB38" s="177"/>
      <c r="BC38" s="177"/>
      <c r="BD38" s="177"/>
      <c r="BE38" s="177"/>
      <c r="BF38" s="177"/>
      <c r="BG38" s="178"/>
      <c r="BH38" s="176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7"/>
      <c r="CE38" s="178"/>
      <c r="CF38" s="176"/>
      <c r="CG38" s="177"/>
      <c r="CH38" s="177"/>
      <c r="CI38" s="177"/>
      <c r="CJ38" s="177"/>
      <c r="CK38" s="177"/>
      <c r="CL38" s="177"/>
      <c r="CM38" s="236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4890360</v>
      </c>
      <c r="AJ39" s="177"/>
      <c r="AK39" s="177"/>
      <c r="AL39" s="177"/>
      <c r="AM39" s="177"/>
      <c r="AN39" s="177"/>
      <c r="AO39" s="177"/>
      <c r="AP39" s="177"/>
      <c r="AQ39" s="178"/>
      <c r="AR39" s="193">
        <v>4890360</v>
      </c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0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0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0</v>
      </c>
      <c r="AJ42" s="177"/>
      <c r="AK42" s="177"/>
      <c r="AL42" s="177"/>
      <c r="AM42" s="177"/>
      <c r="AN42" s="177"/>
      <c r="AO42" s="177"/>
      <c r="AP42" s="177"/>
      <c r="AQ42" s="178"/>
      <c r="AR42" s="176"/>
      <c r="AS42" s="177"/>
      <c r="AT42" s="177"/>
      <c r="AU42" s="177"/>
      <c r="AV42" s="177"/>
      <c r="AW42" s="177"/>
      <c r="AX42" s="177"/>
      <c r="AY42" s="178"/>
      <c r="AZ42" s="176"/>
      <c r="BA42" s="177"/>
      <c r="BB42" s="177"/>
      <c r="BC42" s="177"/>
      <c r="BD42" s="177"/>
      <c r="BE42" s="177"/>
      <c r="BF42" s="177"/>
      <c r="BG42" s="178"/>
      <c r="BH42" s="176"/>
      <c r="BI42" s="177"/>
      <c r="BJ42" s="177"/>
      <c r="BK42" s="177"/>
      <c r="BL42" s="177"/>
      <c r="BM42" s="177"/>
      <c r="BN42" s="177"/>
      <c r="BO42" s="178"/>
      <c r="BP42" s="176"/>
      <c r="BQ42" s="177"/>
      <c r="BR42" s="177"/>
      <c r="BS42" s="177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7"/>
      <c r="CE42" s="178"/>
      <c r="CF42" s="176"/>
      <c r="CG42" s="177"/>
      <c r="CH42" s="177"/>
      <c r="CI42" s="177"/>
      <c r="CJ42" s="177"/>
      <c r="CK42" s="177"/>
      <c r="CL42" s="177"/>
      <c r="CM42" s="236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0</v>
      </c>
      <c r="AJ45" s="177"/>
      <c r="AK45" s="177"/>
      <c r="AL45" s="177"/>
      <c r="AM45" s="177"/>
      <c r="AN45" s="177"/>
      <c r="AO45" s="177"/>
      <c r="AP45" s="177"/>
      <c r="AQ45" s="178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0</v>
      </c>
      <c r="AJ47" s="177"/>
      <c r="AK47" s="177"/>
      <c r="AL47" s="177"/>
      <c r="AM47" s="177"/>
      <c r="AN47" s="177"/>
      <c r="AO47" s="177"/>
      <c r="AP47" s="177"/>
      <c r="AQ47" s="178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0</v>
      </c>
      <c r="AJ49" s="177"/>
      <c r="AK49" s="177"/>
      <c r="AL49" s="177"/>
      <c r="AM49" s="177"/>
      <c r="AN49" s="177"/>
      <c r="AO49" s="177"/>
      <c r="AP49" s="177"/>
      <c r="AQ49" s="178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0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0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0</v>
      </c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0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43850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43850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0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9"/>
      <c r="AS60" s="180"/>
      <c r="AT60" s="180"/>
      <c r="AU60" s="180"/>
      <c r="AV60" s="180"/>
      <c r="AW60" s="180"/>
      <c r="AX60" s="180"/>
      <c r="AY60" s="181"/>
      <c r="AZ60" s="179"/>
      <c r="BA60" s="180"/>
      <c r="BB60" s="180"/>
      <c r="BC60" s="180"/>
      <c r="BD60" s="180"/>
      <c r="BE60" s="180"/>
      <c r="BF60" s="180"/>
      <c r="BG60" s="181"/>
      <c r="BH60" s="179"/>
      <c r="BI60" s="180"/>
      <c r="BJ60" s="180"/>
      <c r="BK60" s="180"/>
      <c r="BL60" s="180"/>
      <c r="BM60" s="180"/>
      <c r="BN60" s="180"/>
      <c r="BO60" s="181"/>
      <c r="BP60" s="179"/>
      <c r="BQ60" s="180"/>
      <c r="BR60" s="180"/>
      <c r="BS60" s="180"/>
      <c r="BT60" s="180"/>
      <c r="BU60" s="180"/>
      <c r="BV60" s="180"/>
      <c r="BW60" s="181"/>
      <c r="BX60" s="179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200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43850</v>
      </c>
      <c r="AJ61" s="180"/>
      <c r="AK61" s="180"/>
      <c r="AL61" s="180"/>
      <c r="AM61" s="180"/>
      <c r="AN61" s="180"/>
      <c r="AO61" s="180"/>
      <c r="AP61" s="180"/>
      <c r="AQ61" s="181"/>
      <c r="AR61" s="179">
        <v>43850</v>
      </c>
      <c r="AS61" s="180"/>
      <c r="AT61" s="180"/>
      <c r="AU61" s="180"/>
      <c r="AV61" s="180"/>
      <c r="AW61" s="180"/>
      <c r="AX61" s="180"/>
      <c r="AY61" s="181"/>
      <c r="AZ61" s="179"/>
      <c r="BA61" s="180"/>
      <c r="BB61" s="180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80"/>
      <c r="BO61" s="181"/>
      <c r="BP61" s="179"/>
      <c r="BQ61" s="180"/>
      <c r="BR61" s="180"/>
      <c r="BS61" s="180"/>
      <c r="BT61" s="180"/>
      <c r="BU61" s="180"/>
      <c r="BV61" s="180"/>
      <c r="BW61" s="181"/>
      <c r="BX61" s="179"/>
      <c r="BY61" s="180"/>
      <c r="BZ61" s="180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  <c r="CL61" s="180"/>
      <c r="CM61" s="200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/>
      <c r="AS62" s="177"/>
      <c r="AT62" s="177"/>
      <c r="AU62" s="177"/>
      <c r="AV62" s="177"/>
      <c r="AW62" s="177"/>
      <c r="AX62" s="177"/>
      <c r="AY62" s="178"/>
      <c r="AZ62" s="176"/>
      <c r="BA62" s="177"/>
      <c r="BB62" s="177"/>
      <c r="BC62" s="177"/>
      <c r="BD62" s="177"/>
      <c r="BE62" s="177"/>
      <c r="BF62" s="177"/>
      <c r="BG62" s="178"/>
      <c r="BH62" s="176"/>
      <c r="BI62" s="177"/>
      <c r="BJ62" s="177"/>
      <c r="BK62" s="177"/>
      <c r="BL62" s="177"/>
      <c r="BM62" s="177"/>
      <c r="BN62" s="177"/>
      <c r="BO62" s="178"/>
      <c r="BP62" s="176"/>
      <c r="BQ62" s="177"/>
      <c r="BR62" s="177"/>
      <c r="BS62" s="177"/>
      <c r="BT62" s="177"/>
      <c r="BU62" s="177"/>
      <c r="BV62" s="177"/>
      <c r="BW62" s="178"/>
      <c r="BX62" s="176"/>
      <c r="BY62" s="177"/>
      <c r="BZ62" s="177"/>
      <c r="CA62" s="177"/>
      <c r="CB62" s="177"/>
      <c r="CC62" s="177"/>
      <c r="CD62" s="177"/>
      <c r="CE62" s="178"/>
      <c r="CF62" s="176"/>
      <c r="CG62" s="177"/>
      <c r="CH62" s="177"/>
      <c r="CI62" s="177"/>
      <c r="CJ62" s="177"/>
      <c r="CK62" s="177"/>
      <c r="CL62" s="177"/>
      <c r="CM62" s="236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200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/>
      <c r="AS64" s="177"/>
      <c r="AT64" s="177"/>
      <c r="AU64" s="177"/>
      <c r="AV64" s="177"/>
      <c r="AW64" s="177"/>
      <c r="AX64" s="177"/>
      <c r="AY64" s="178"/>
      <c r="AZ64" s="176"/>
      <c r="BA64" s="177"/>
      <c r="BB64" s="177"/>
      <c r="BC64" s="177"/>
      <c r="BD64" s="177"/>
      <c r="BE64" s="177"/>
      <c r="BF64" s="177"/>
      <c r="BG64" s="178"/>
      <c r="BH64" s="176"/>
      <c r="BI64" s="177"/>
      <c r="BJ64" s="177"/>
      <c r="BK64" s="177"/>
      <c r="BL64" s="177"/>
      <c r="BM64" s="177"/>
      <c r="BN64" s="177"/>
      <c r="BO64" s="178"/>
      <c r="BP64" s="176"/>
      <c r="BQ64" s="177"/>
      <c r="BR64" s="177"/>
      <c r="BS64" s="177"/>
      <c r="BT64" s="177"/>
      <c r="BU64" s="177"/>
      <c r="BV64" s="177"/>
      <c r="BW64" s="178"/>
      <c r="BX64" s="176"/>
      <c r="BY64" s="177"/>
      <c r="BZ64" s="177"/>
      <c r="CA64" s="177"/>
      <c r="CB64" s="177"/>
      <c r="CC64" s="177"/>
      <c r="CD64" s="177"/>
      <c r="CE64" s="178"/>
      <c r="CF64" s="176"/>
      <c r="CG64" s="177"/>
      <c r="CH64" s="177"/>
      <c r="CI64" s="177"/>
      <c r="CJ64" s="177"/>
      <c r="CK64" s="177"/>
      <c r="CL64" s="177"/>
      <c r="CM64" s="236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332"/>
      <c r="AS65" s="333"/>
      <c r="AT65" s="333"/>
      <c r="AU65" s="333"/>
      <c r="AV65" s="333"/>
      <c r="AW65" s="333"/>
      <c r="AX65" s="333"/>
      <c r="AY65" s="334"/>
      <c r="AZ65" s="332"/>
      <c r="BA65" s="333"/>
      <c r="BB65" s="333"/>
      <c r="BC65" s="333"/>
      <c r="BD65" s="333"/>
      <c r="BE65" s="333"/>
      <c r="BF65" s="333"/>
      <c r="BG65" s="334"/>
      <c r="BH65" s="332"/>
      <c r="BI65" s="333"/>
      <c r="BJ65" s="333"/>
      <c r="BK65" s="333"/>
      <c r="BL65" s="333"/>
      <c r="BM65" s="333"/>
      <c r="BN65" s="333"/>
      <c r="BO65" s="334"/>
      <c r="BP65" s="332"/>
      <c r="BQ65" s="333"/>
      <c r="BR65" s="333"/>
      <c r="BS65" s="333"/>
      <c r="BT65" s="333"/>
      <c r="BU65" s="333"/>
      <c r="BV65" s="333"/>
      <c r="BW65" s="334"/>
      <c r="BX65" s="332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5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A11:Q11"/>
    <mergeCell ref="R11:U11"/>
    <mergeCell ref="V11:AH11"/>
    <mergeCell ref="AI11:AQ11"/>
    <mergeCell ref="AR11:AY11"/>
    <mergeCell ref="AZ11:BG11"/>
    <mergeCell ref="AZ12:BG12"/>
    <mergeCell ref="BH12:BO12"/>
    <mergeCell ref="BP12:BW12"/>
    <mergeCell ref="BX12:CE12"/>
    <mergeCell ref="BP10:BW10"/>
    <mergeCell ref="BX10:CM10"/>
    <mergeCell ref="BH11:BO11"/>
    <mergeCell ref="BP11:BW11"/>
    <mergeCell ref="AZ13:BG13"/>
    <mergeCell ref="BH13:BO13"/>
    <mergeCell ref="BP13:BW13"/>
    <mergeCell ref="BX13:CE13"/>
    <mergeCell ref="BX11:CM11"/>
    <mergeCell ref="A12:Q12"/>
    <mergeCell ref="R12:U12"/>
    <mergeCell ref="V12:AH12"/>
    <mergeCell ref="AI12:AQ12"/>
    <mergeCell ref="AR12:AY12"/>
    <mergeCell ref="AZ14:BG14"/>
    <mergeCell ref="BH14:BO14"/>
    <mergeCell ref="BP14:BW14"/>
    <mergeCell ref="BX14:CE14"/>
    <mergeCell ref="CF12:CM12"/>
    <mergeCell ref="A13:Q13"/>
    <mergeCell ref="R13:U13"/>
    <mergeCell ref="V13:AH13"/>
    <mergeCell ref="AI13:AQ13"/>
    <mergeCell ref="AR13:AY13"/>
    <mergeCell ref="AZ15:BG15"/>
    <mergeCell ref="BH15:BO15"/>
    <mergeCell ref="BP15:BW15"/>
    <mergeCell ref="BX15:CE15"/>
    <mergeCell ref="CF13:CM13"/>
    <mergeCell ref="A14:Q14"/>
    <mergeCell ref="R14:U14"/>
    <mergeCell ref="V14:AH14"/>
    <mergeCell ref="AI14:AQ14"/>
    <mergeCell ref="AR14:AY14"/>
    <mergeCell ref="AZ16:BG16"/>
    <mergeCell ref="BH16:BO16"/>
    <mergeCell ref="BP16:BW16"/>
    <mergeCell ref="BX16:CE16"/>
    <mergeCell ref="CF14:CM14"/>
    <mergeCell ref="A15:Q15"/>
    <mergeCell ref="R15:U15"/>
    <mergeCell ref="V15:AH15"/>
    <mergeCell ref="AI15:AQ15"/>
    <mergeCell ref="AR15:AY15"/>
    <mergeCell ref="AZ17:BG17"/>
    <mergeCell ref="BH17:BO17"/>
    <mergeCell ref="BP17:BW17"/>
    <mergeCell ref="BX17:CE17"/>
    <mergeCell ref="CF15:CM15"/>
    <mergeCell ref="A16:Q16"/>
    <mergeCell ref="R16:U16"/>
    <mergeCell ref="V16:AH16"/>
    <mergeCell ref="AI16:AQ16"/>
    <mergeCell ref="AR16:AY16"/>
    <mergeCell ref="AZ18:BG18"/>
    <mergeCell ref="BH18:BO18"/>
    <mergeCell ref="BP18:BW18"/>
    <mergeCell ref="BX18:CE18"/>
    <mergeCell ref="CF16:CM16"/>
    <mergeCell ref="A17:Q17"/>
    <mergeCell ref="R17:U17"/>
    <mergeCell ref="V17:AH17"/>
    <mergeCell ref="AI17:AQ17"/>
    <mergeCell ref="AR17:AY17"/>
    <mergeCell ref="AZ19:BG19"/>
    <mergeCell ref="BH19:BO19"/>
    <mergeCell ref="BP19:BW19"/>
    <mergeCell ref="BX19:CE19"/>
    <mergeCell ref="CF17:CM17"/>
    <mergeCell ref="A18:Q18"/>
    <mergeCell ref="R18:U18"/>
    <mergeCell ref="V18:AH18"/>
    <mergeCell ref="AI18:AQ18"/>
    <mergeCell ref="AR18:AY18"/>
    <mergeCell ref="AZ20:BG20"/>
    <mergeCell ref="BH20:BO20"/>
    <mergeCell ref="BP20:BW20"/>
    <mergeCell ref="BX20:CE20"/>
    <mergeCell ref="CF18:CM18"/>
    <mergeCell ref="A19:Q19"/>
    <mergeCell ref="R19:U19"/>
    <mergeCell ref="V19:AH19"/>
    <mergeCell ref="AI19:AQ19"/>
    <mergeCell ref="AR19:AY19"/>
    <mergeCell ref="BH21:BO21"/>
    <mergeCell ref="BP21:BW21"/>
    <mergeCell ref="BX21:CE21"/>
    <mergeCell ref="CF20:CM20"/>
    <mergeCell ref="CF19:CM19"/>
    <mergeCell ref="A20:Q20"/>
    <mergeCell ref="R20:U20"/>
    <mergeCell ref="V20:AH20"/>
    <mergeCell ref="AI20:AQ20"/>
    <mergeCell ref="AR20:AY20"/>
    <mergeCell ref="A21:Q21"/>
    <mergeCell ref="R21:U21"/>
    <mergeCell ref="V21:AH21"/>
    <mergeCell ref="AI21:AQ21"/>
    <mergeCell ref="AR21:AY21"/>
    <mergeCell ref="AZ21:BG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M65"/>
  <sheetViews>
    <sheetView zoomScalePageLayoutView="0" workbookViewId="0" topLeftCell="A16">
      <selection activeCell="AI33" sqref="AI33:AQ33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8" width="1.37890625" style="1" customWidth="1"/>
    <col min="49" max="49" width="2.00390625" style="1" customWidth="1"/>
    <col min="50" max="64" width="1.37890625" style="1" customWidth="1"/>
    <col min="65" max="65" width="2.00390625" style="1" customWidth="1"/>
    <col min="66" max="66" width="1.37890625" style="1" customWidth="1"/>
    <col min="67" max="67" width="0.74609375" style="1" customWidth="1"/>
    <col min="68" max="72" width="1.37890625" style="1" customWidth="1"/>
    <col min="73" max="73" width="0.875" style="1" customWidth="1"/>
    <col min="74" max="74" width="1.37890625" style="1" hidden="1" customWidth="1"/>
    <col min="75" max="82" width="1.37890625" style="1" customWidth="1"/>
    <col min="83" max="83" width="2.125" style="1" customWidth="1"/>
    <col min="84" max="88" width="1.37890625" style="1" customWidth="1"/>
    <col min="89" max="89" width="0.6171875" style="1" customWidth="1"/>
    <col min="90" max="90" width="1.37890625" style="1" hidden="1" customWidth="1"/>
    <col min="91" max="91" width="0.12890625" style="1" customWidth="1"/>
    <col min="92" max="16384" width="1.37890625" style="1" customWidth="1"/>
  </cols>
  <sheetData>
    <row r="1" s="9" customFormat="1" ht="12.75">
      <c r="CM1" s="10" t="s">
        <v>31</v>
      </c>
    </row>
    <row r="2" s="11" customFormat="1" ht="7.5"/>
    <row r="3" spans="1:91" ht="15.75">
      <c r="A3" s="328" t="s">
        <v>336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</row>
    <row r="4" spans="38:59" ht="15.75">
      <c r="AL4" s="2" t="s">
        <v>1</v>
      </c>
      <c r="AN4" s="329" t="s">
        <v>330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30">
        <v>2018</v>
      </c>
      <c r="BC4" s="330"/>
      <c r="BD4" s="330"/>
      <c r="BE4" s="330"/>
      <c r="BF4" s="330"/>
      <c r="BG4" s="1" t="s">
        <v>2</v>
      </c>
    </row>
    <row r="5" s="9" customFormat="1" ht="12.75"/>
    <row r="6" spans="1:91" s="12" customFormat="1" ht="12">
      <c r="A6" s="319" t="s">
        <v>32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19" t="s">
        <v>33</v>
      </c>
      <c r="S6" s="320"/>
      <c r="T6" s="320"/>
      <c r="U6" s="321"/>
      <c r="V6" s="319" t="s">
        <v>34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5" t="s">
        <v>35</v>
      </c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7"/>
    </row>
    <row r="7" spans="1:91" s="12" customFormat="1" ht="12">
      <c r="A7" s="316" t="s">
        <v>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8"/>
      <c r="R7" s="316" t="s">
        <v>37</v>
      </c>
      <c r="S7" s="317"/>
      <c r="T7" s="317"/>
      <c r="U7" s="318"/>
      <c r="V7" s="316" t="s">
        <v>38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8"/>
      <c r="AI7" s="319" t="s">
        <v>39</v>
      </c>
      <c r="AJ7" s="320"/>
      <c r="AK7" s="320"/>
      <c r="AL7" s="320"/>
      <c r="AM7" s="320"/>
      <c r="AN7" s="320"/>
      <c r="AO7" s="320"/>
      <c r="AP7" s="320"/>
      <c r="AQ7" s="321"/>
      <c r="AR7" s="325" t="s">
        <v>8</v>
      </c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7"/>
    </row>
    <row r="8" spans="1:91" s="12" customFormat="1" ht="12">
      <c r="A8" s="316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16" t="s">
        <v>40</v>
      </c>
      <c r="S8" s="317"/>
      <c r="T8" s="317"/>
      <c r="U8" s="318"/>
      <c r="V8" s="316" t="s">
        <v>41</v>
      </c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8"/>
      <c r="AR8" s="316" t="s">
        <v>42</v>
      </c>
      <c r="AS8" s="317"/>
      <c r="AT8" s="317"/>
      <c r="AU8" s="317"/>
      <c r="AV8" s="317"/>
      <c r="AW8" s="317"/>
      <c r="AX8" s="317"/>
      <c r="AY8" s="318"/>
      <c r="AZ8" s="316" t="s">
        <v>43</v>
      </c>
      <c r="BA8" s="317"/>
      <c r="BB8" s="317"/>
      <c r="BC8" s="317"/>
      <c r="BD8" s="317"/>
      <c r="BE8" s="317"/>
      <c r="BF8" s="317"/>
      <c r="BG8" s="318"/>
      <c r="BH8" s="319" t="s">
        <v>44</v>
      </c>
      <c r="BI8" s="320"/>
      <c r="BJ8" s="320"/>
      <c r="BK8" s="320"/>
      <c r="BL8" s="320"/>
      <c r="BM8" s="320"/>
      <c r="BN8" s="320"/>
      <c r="BO8" s="321"/>
      <c r="BP8" s="319" t="s">
        <v>45</v>
      </c>
      <c r="BQ8" s="320"/>
      <c r="BR8" s="320"/>
      <c r="BS8" s="320"/>
      <c r="BT8" s="320"/>
      <c r="BU8" s="320"/>
      <c r="BV8" s="320"/>
      <c r="BW8" s="321"/>
      <c r="BX8" s="319" t="s">
        <v>46</v>
      </c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1"/>
    </row>
    <row r="9" spans="1:91" s="12" customFormat="1" ht="12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6"/>
      <c r="S9" s="317"/>
      <c r="T9" s="317"/>
      <c r="U9" s="318"/>
      <c r="V9" s="316" t="s">
        <v>47</v>
      </c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316"/>
      <c r="AJ9" s="317"/>
      <c r="AK9" s="317"/>
      <c r="AL9" s="317"/>
      <c r="AM9" s="317"/>
      <c r="AN9" s="317"/>
      <c r="AO9" s="317"/>
      <c r="AP9" s="317"/>
      <c r="AQ9" s="318"/>
      <c r="AR9" s="316" t="s">
        <v>48</v>
      </c>
      <c r="AS9" s="317"/>
      <c r="AT9" s="317"/>
      <c r="AU9" s="317"/>
      <c r="AV9" s="317"/>
      <c r="AW9" s="317"/>
      <c r="AX9" s="317"/>
      <c r="AY9" s="318"/>
      <c r="AZ9" s="316" t="s">
        <v>49</v>
      </c>
      <c r="BA9" s="317"/>
      <c r="BB9" s="317"/>
      <c r="BC9" s="317"/>
      <c r="BD9" s="317"/>
      <c r="BE9" s="317"/>
      <c r="BF9" s="317"/>
      <c r="BG9" s="318"/>
      <c r="BH9" s="316" t="s">
        <v>50</v>
      </c>
      <c r="BI9" s="317"/>
      <c r="BJ9" s="317"/>
      <c r="BK9" s="317"/>
      <c r="BL9" s="317"/>
      <c r="BM9" s="317"/>
      <c r="BN9" s="317"/>
      <c r="BO9" s="318"/>
      <c r="BP9" s="316" t="s">
        <v>51</v>
      </c>
      <c r="BQ9" s="317"/>
      <c r="BR9" s="317"/>
      <c r="BS9" s="317"/>
      <c r="BT9" s="317"/>
      <c r="BU9" s="317"/>
      <c r="BV9" s="317"/>
      <c r="BW9" s="318"/>
      <c r="BX9" s="316" t="s">
        <v>52</v>
      </c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8"/>
    </row>
    <row r="10" spans="1:91" s="12" customFormat="1" ht="12">
      <c r="A10" s="316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6"/>
      <c r="S10" s="317"/>
      <c r="T10" s="317"/>
      <c r="U10" s="318"/>
      <c r="V10" s="316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8"/>
      <c r="AI10" s="316"/>
      <c r="AJ10" s="317"/>
      <c r="AK10" s="317"/>
      <c r="AL10" s="317"/>
      <c r="AM10" s="317"/>
      <c r="AN10" s="317"/>
      <c r="AO10" s="317"/>
      <c r="AP10" s="317"/>
      <c r="AQ10" s="318"/>
      <c r="AR10" s="316" t="s">
        <v>53</v>
      </c>
      <c r="AS10" s="317"/>
      <c r="AT10" s="317"/>
      <c r="AU10" s="317"/>
      <c r="AV10" s="317"/>
      <c r="AW10" s="317"/>
      <c r="AX10" s="317"/>
      <c r="AY10" s="318"/>
      <c r="AZ10" s="316" t="s">
        <v>54</v>
      </c>
      <c r="BA10" s="317"/>
      <c r="BB10" s="317"/>
      <c r="BC10" s="317"/>
      <c r="BD10" s="317"/>
      <c r="BE10" s="317"/>
      <c r="BF10" s="317"/>
      <c r="BG10" s="318"/>
      <c r="BH10" s="316" t="s">
        <v>55</v>
      </c>
      <c r="BI10" s="317"/>
      <c r="BJ10" s="317"/>
      <c r="BK10" s="317"/>
      <c r="BL10" s="317"/>
      <c r="BM10" s="317"/>
      <c r="BN10" s="317"/>
      <c r="BO10" s="318"/>
      <c r="BP10" s="316" t="s">
        <v>56</v>
      </c>
      <c r="BQ10" s="317"/>
      <c r="BR10" s="317"/>
      <c r="BS10" s="317"/>
      <c r="BT10" s="317"/>
      <c r="BU10" s="317"/>
      <c r="BV10" s="317"/>
      <c r="BW10" s="318"/>
      <c r="BX10" s="316" t="s">
        <v>57</v>
      </c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8"/>
    </row>
    <row r="11" spans="1:91" s="12" customFormat="1" ht="12">
      <c r="A11" s="316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8"/>
      <c r="R11" s="316"/>
      <c r="S11" s="317"/>
      <c r="T11" s="317"/>
      <c r="U11" s="318"/>
      <c r="V11" s="316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8"/>
      <c r="AI11" s="316"/>
      <c r="AJ11" s="317"/>
      <c r="AK11" s="317"/>
      <c r="AL11" s="317"/>
      <c r="AM11" s="317"/>
      <c r="AN11" s="317"/>
      <c r="AO11" s="317"/>
      <c r="AP11" s="317"/>
      <c r="AQ11" s="318"/>
      <c r="AR11" s="316" t="s">
        <v>58</v>
      </c>
      <c r="AS11" s="317"/>
      <c r="AT11" s="317"/>
      <c r="AU11" s="317"/>
      <c r="AV11" s="317"/>
      <c r="AW11" s="317"/>
      <c r="AX11" s="317"/>
      <c r="AY11" s="318"/>
      <c r="AZ11" s="316" t="s">
        <v>59</v>
      </c>
      <c r="BA11" s="317"/>
      <c r="BB11" s="317"/>
      <c r="BC11" s="317"/>
      <c r="BD11" s="317"/>
      <c r="BE11" s="317"/>
      <c r="BF11" s="317"/>
      <c r="BG11" s="318"/>
      <c r="BH11" s="316" t="s">
        <v>60</v>
      </c>
      <c r="BI11" s="317"/>
      <c r="BJ11" s="317"/>
      <c r="BK11" s="317"/>
      <c r="BL11" s="317"/>
      <c r="BM11" s="317"/>
      <c r="BN11" s="317"/>
      <c r="BO11" s="318"/>
      <c r="BP11" s="316" t="s">
        <v>61</v>
      </c>
      <c r="BQ11" s="317"/>
      <c r="BR11" s="317"/>
      <c r="BS11" s="317"/>
      <c r="BT11" s="317"/>
      <c r="BU11" s="317"/>
      <c r="BV11" s="317"/>
      <c r="BW11" s="318"/>
      <c r="BX11" s="322" t="s">
        <v>62</v>
      </c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4"/>
    </row>
    <row r="12" spans="1:91" s="12" customFormat="1" ht="12">
      <c r="A12" s="316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  <c r="R12" s="316"/>
      <c r="S12" s="317"/>
      <c r="T12" s="317"/>
      <c r="U12" s="318"/>
      <c r="V12" s="316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8"/>
      <c r="AI12" s="316"/>
      <c r="AJ12" s="317"/>
      <c r="AK12" s="317"/>
      <c r="AL12" s="317"/>
      <c r="AM12" s="317"/>
      <c r="AN12" s="317"/>
      <c r="AO12" s="317"/>
      <c r="AP12" s="317"/>
      <c r="AQ12" s="318"/>
      <c r="AR12" s="316" t="s">
        <v>63</v>
      </c>
      <c r="AS12" s="317"/>
      <c r="AT12" s="317"/>
      <c r="AU12" s="317"/>
      <c r="AV12" s="317"/>
      <c r="AW12" s="317"/>
      <c r="AX12" s="317"/>
      <c r="AY12" s="318"/>
      <c r="AZ12" s="316" t="s">
        <v>64</v>
      </c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8"/>
      <c r="BP12" s="316"/>
      <c r="BQ12" s="317"/>
      <c r="BR12" s="317"/>
      <c r="BS12" s="317"/>
      <c r="BT12" s="317"/>
      <c r="BU12" s="317"/>
      <c r="BV12" s="317"/>
      <c r="BW12" s="318"/>
      <c r="BX12" s="319" t="s">
        <v>39</v>
      </c>
      <c r="BY12" s="320"/>
      <c r="BZ12" s="320"/>
      <c r="CA12" s="320"/>
      <c r="CB12" s="320"/>
      <c r="CC12" s="320"/>
      <c r="CD12" s="320"/>
      <c r="CE12" s="321"/>
      <c r="CF12" s="319" t="s">
        <v>65</v>
      </c>
      <c r="CG12" s="320"/>
      <c r="CH12" s="320"/>
      <c r="CI12" s="320"/>
      <c r="CJ12" s="320"/>
      <c r="CK12" s="320"/>
      <c r="CL12" s="320"/>
      <c r="CM12" s="321"/>
    </row>
    <row r="13" spans="1:91" s="12" customFormat="1" ht="12">
      <c r="A13" s="316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8"/>
      <c r="R13" s="316"/>
      <c r="S13" s="317"/>
      <c r="T13" s="317"/>
      <c r="U13" s="318"/>
      <c r="V13" s="316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6"/>
      <c r="AJ13" s="317"/>
      <c r="AK13" s="317"/>
      <c r="AL13" s="317"/>
      <c r="AM13" s="317"/>
      <c r="AN13" s="317"/>
      <c r="AO13" s="317"/>
      <c r="AP13" s="317"/>
      <c r="AQ13" s="318"/>
      <c r="AR13" s="316" t="s">
        <v>66</v>
      </c>
      <c r="AS13" s="317"/>
      <c r="AT13" s="317"/>
      <c r="AU13" s="317"/>
      <c r="AV13" s="317"/>
      <c r="AW13" s="317"/>
      <c r="AX13" s="317"/>
      <c r="AY13" s="318"/>
      <c r="AZ13" s="316" t="s">
        <v>67</v>
      </c>
      <c r="BA13" s="317"/>
      <c r="BB13" s="317"/>
      <c r="BC13" s="317"/>
      <c r="BD13" s="317"/>
      <c r="BE13" s="317"/>
      <c r="BF13" s="317"/>
      <c r="BG13" s="318"/>
      <c r="BH13" s="316"/>
      <c r="BI13" s="317"/>
      <c r="BJ13" s="317"/>
      <c r="BK13" s="317"/>
      <c r="BL13" s="317"/>
      <c r="BM13" s="317"/>
      <c r="BN13" s="317"/>
      <c r="BO13" s="318"/>
      <c r="BP13" s="316"/>
      <c r="BQ13" s="317"/>
      <c r="BR13" s="317"/>
      <c r="BS13" s="317"/>
      <c r="BT13" s="317"/>
      <c r="BU13" s="317"/>
      <c r="BV13" s="317"/>
      <c r="BW13" s="318"/>
      <c r="BX13" s="316"/>
      <c r="BY13" s="317"/>
      <c r="BZ13" s="317"/>
      <c r="CA13" s="317"/>
      <c r="CB13" s="317"/>
      <c r="CC13" s="317"/>
      <c r="CD13" s="317"/>
      <c r="CE13" s="318"/>
      <c r="CF13" s="316" t="s">
        <v>68</v>
      </c>
      <c r="CG13" s="317"/>
      <c r="CH13" s="317"/>
      <c r="CI13" s="317"/>
      <c r="CJ13" s="317"/>
      <c r="CK13" s="317"/>
      <c r="CL13" s="317"/>
      <c r="CM13" s="318"/>
    </row>
    <row r="14" spans="1:91" s="12" customFormat="1" ht="12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8"/>
      <c r="R14" s="316"/>
      <c r="S14" s="317"/>
      <c r="T14" s="317"/>
      <c r="U14" s="318"/>
      <c r="V14" s="316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8"/>
      <c r="AI14" s="316"/>
      <c r="AJ14" s="317"/>
      <c r="AK14" s="317"/>
      <c r="AL14" s="317"/>
      <c r="AM14" s="317"/>
      <c r="AN14" s="317"/>
      <c r="AO14" s="317"/>
      <c r="AP14" s="317"/>
      <c r="AQ14" s="318"/>
      <c r="AR14" s="316" t="s">
        <v>69</v>
      </c>
      <c r="AS14" s="317"/>
      <c r="AT14" s="317"/>
      <c r="AU14" s="317"/>
      <c r="AV14" s="317"/>
      <c r="AW14" s="317"/>
      <c r="AX14" s="317"/>
      <c r="AY14" s="318"/>
      <c r="AZ14" s="316" t="s">
        <v>70</v>
      </c>
      <c r="BA14" s="317"/>
      <c r="BB14" s="317"/>
      <c r="BC14" s="317"/>
      <c r="BD14" s="317"/>
      <c r="BE14" s="317"/>
      <c r="BF14" s="317"/>
      <c r="BG14" s="318"/>
      <c r="BH14" s="316"/>
      <c r="BI14" s="317"/>
      <c r="BJ14" s="317"/>
      <c r="BK14" s="317"/>
      <c r="BL14" s="317"/>
      <c r="BM14" s="317"/>
      <c r="BN14" s="317"/>
      <c r="BO14" s="318"/>
      <c r="BP14" s="316"/>
      <c r="BQ14" s="317"/>
      <c r="BR14" s="317"/>
      <c r="BS14" s="317"/>
      <c r="BT14" s="317"/>
      <c r="BU14" s="317"/>
      <c r="BV14" s="317"/>
      <c r="BW14" s="318"/>
      <c r="BX14" s="316"/>
      <c r="BY14" s="317"/>
      <c r="BZ14" s="317"/>
      <c r="CA14" s="317"/>
      <c r="CB14" s="317"/>
      <c r="CC14" s="317"/>
      <c r="CD14" s="317"/>
      <c r="CE14" s="318"/>
      <c r="CF14" s="316"/>
      <c r="CG14" s="317"/>
      <c r="CH14" s="317"/>
      <c r="CI14" s="317"/>
      <c r="CJ14" s="317"/>
      <c r="CK14" s="317"/>
      <c r="CL14" s="317"/>
      <c r="CM14" s="318"/>
    </row>
    <row r="15" spans="1:91" s="12" customFormat="1" ht="1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8"/>
      <c r="R15" s="316"/>
      <c r="S15" s="317"/>
      <c r="T15" s="317"/>
      <c r="U15" s="318"/>
      <c r="V15" s="316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7"/>
      <c r="AQ15" s="318"/>
      <c r="AR15" s="316" t="s">
        <v>71</v>
      </c>
      <c r="AS15" s="317"/>
      <c r="AT15" s="317"/>
      <c r="AU15" s="317"/>
      <c r="AV15" s="317"/>
      <c r="AW15" s="317"/>
      <c r="AX15" s="317"/>
      <c r="AY15" s="318"/>
      <c r="AZ15" s="316" t="s">
        <v>72</v>
      </c>
      <c r="BA15" s="317"/>
      <c r="BB15" s="317"/>
      <c r="BC15" s="317"/>
      <c r="BD15" s="317"/>
      <c r="BE15" s="317"/>
      <c r="BF15" s="317"/>
      <c r="BG15" s="318"/>
      <c r="BH15" s="316"/>
      <c r="BI15" s="317"/>
      <c r="BJ15" s="317"/>
      <c r="BK15" s="317"/>
      <c r="BL15" s="317"/>
      <c r="BM15" s="317"/>
      <c r="BN15" s="317"/>
      <c r="BO15" s="318"/>
      <c r="BP15" s="316"/>
      <c r="BQ15" s="317"/>
      <c r="BR15" s="317"/>
      <c r="BS15" s="317"/>
      <c r="BT15" s="317"/>
      <c r="BU15" s="317"/>
      <c r="BV15" s="317"/>
      <c r="BW15" s="318"/>
      <c r="BX15" s="316"/>
      <c r="BY15" s="317"/>
      <c r="BZ15" s="317"/>
      <c r="CA15" s="317"/>
      <c r="CB15" s="317"/>
      <c r="CC15" s="317"/>
      <c r="CD15" s="317"/>
      <c r="CE15" s="318"/>
      <c r="CF15" s="316"/>
      <c r="CG15" s="317"/>
      <c r="CH15" s="317"/>
      <c r="CI15" s="317"/>
      <c r="CJ15" s="317"/>
      <c r="CK15" s="317"/>
      <c r="CL15" s="317"/>
      <c r="CM15" s="318"/>
    </row>
    <row r="16" spans="1:91" s="12" customFormat="1" ht="12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8"/>
      <c r="R16" s="316"/>
      <c r="S16" s="317"/>
      <c r="T16" s="317"/>
      <c r="U16" s="318"/>
      <c r="V16" s="316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  <c r="AI16" s="316"/>
      <c r="AJ16" s="317"/>
      <c r="AK16" s="317"/>
      <c r="AL16" s="317"/>
      <c r="AM16" s="317"/>
      <c r="AN16" s="317"/>
      <c r="AO16" s="317"/>
      <c r="AP16" s="317"/>
      <c r="AQ16" s="318"/>
      <c r="AR16" s="316" t="s">
        <v>73</v>
      </c>
      <c r="AS16" s="317"/>
      <c r="AT16" s="317"/>
      <c r="AU16" s="317"/>
      <c r="AV16" s="317"/>
      <c r="AW16" s="317"/>
      <c r="AX16" s="317"/>
      <c r="AY16" s="318"/>
      <c r="AZ16" s="316" t="s">
        <v>41</v>
      </c>
      <c r="BA16" s="317"/>
      <c r="BB16" s="317"/>
      <c r="BC16" s="317"/>
      <c r="BD16" s="317"/>
      <c r="BE16" s="317"/>
      <c r="BF16" s="317"/>
      <c r="BG16" s="318"/>
      <c r="BH16" s="316"/>
      <c r="BI16" s="317"/>
      <c r="BJ16" s="317"/>
      <c r="BK16" s="317"/>
      <c r="BL16" s="317"/>
      <c r="BM16" s="317"/>
      <c r="BN16" s="317"/>
      <c r="BO16" s="318"/>
      <c r="BP16" s="316"/>
      <c r="BQ16" s="317"/>
      <c r="BR16" s="317"/>
      <c r="BS16" s="317"/>
      <c r="BT16" s="317"/>
      <c r="BU16" s="317"/>
      <c r="BV16" s="317"/>
      <c r="BW16" s="318"/>
      <c r="BX16" s="316"/>
      <c r="BY16" s="317"/>
      <c r="BZ16" s="317"/>
      <c r="CA16" s="317"/>
      <c r="CB16" s="317"/>
      <c r="CC16" s="317"/>
      <c r="CD16" s="317"/>
      <c r="CE16" s="318"/>
      <c r="CF16" s="316"/>
      <c r="CG16" s="317"/>
      <c r="CH16" s="317"/>
      <c r="CI16" s="317"/>
      <c r="CJ16" s="317"/>
      <c r="CK16" s="317"/>
      <c r="CL16" s="317"/>
      <c r="CM16" s="318"/>
    </row>
    <row r="17" spans="1:91" s="12" customFormat="1" ht="12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8"/>
      <c r="R17" s="316"/>
      <c r="S17" s="317"/>
      <c r="T17" s="317"/>
      <c r="U17" s="318"/>
      <c r="V17" s="316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8"/>
      <c r="AI17" s="316"/>
      <c r="AJ17" s="317"/>
      <c r="AK17" s="317"/>
      <c r="AL17" s="317"/>
      <c r="AM17" s="317"/>
      <c r="AN17" s="317"/>
      <c r="AO17" s="317"/>
      <c r="AP17" s="317"/>
      <c r="AQ17" s="318"/>
      <c r="AR17" s="316" t="s">
        <v>74</v>
      </c>
      <c r="AS17" s="317"/>
      <c r="AT17" s="317"/>
      <c r="AU17" s="317"/>
      <c r="AV17" s="317"/>
      <c r="AW17" s="317"/>
      <c r="AX17" s="317"/>
      <c r="AY17" s="318"/>
      <c r="AZ17" s="316" t="s">
        <v>47</v>
      </c>
      <c r="BA17" s="317"/>
      <c r="BB17" s="317"/>
      <c r="BC17" s="317"/>
      <c r="BD17" s="317"/>
      <c r="BE17" s="317"/>
      <c r="BF17" s="317"/>
      <c r="BG17" s="318"/>
      <c r="BH17" s="316"/>
      <c r="BI17" s="317"/>
      <c r="BJ17" s="317"/>
      <c r="BK17" s="317"/>
      <c r="BL17" s="317"/>
      <c r="BM17" s="317"/>
      <c r="BN17" s="317"/>
      <c r="BO17" s="318"/>
      <c r="BP17" s="316"/>
      <c r="BQ17" s="317"/>
      <c r="BR17" s="317"/>
      <c r="BS17" s="317"/>
      <c r="BT17" s="317"/>
      <c r="BU17" s="317"/>
      <c r="BV17" s="317"/>
      <c r="BW17" s="318"/>
      <c r="BX17" s="316"/>
      <c r="BY17" s="317"/>
      <c r="BZ17" s="317"/>
      <c r="CA17" s="317"/>
      <c r="CB17" s="317"/>
      <c r="CC17" s="317"/>
      <c r="CD17" s="317"/>
      <c r="CE17" s="318"/>
      <c r="CF17" s="316"/>
      <c r="CG17" s="317"/>
      <c r="CH17" s="317"/>
      <c r="CI17" s="317"/>
      <c r="CJ17" s="317"/>
      <c r="CK17" s="317"/>
      <c r="CL17" s="317"/>
      <c r="CM17" s="318"/>
    </row>
    <row r="18" spans="1:91" s="12" customFormat="1" ht="12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8"/>
      <c r="R18" s="316"/>
      <c r="S18" s="317"/>
      <c r="T18" s="317"/>
      <c r="U18" s="318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16"/>
      <c r="AJ18" s="317"/>
      <c r="AK18" s="317"/>
      <c r="AL18" s="317"/>
      <c r="AM18" s="317"/>
      <c r="AN18" s="317"/>
      <c r="AO18" s="317"/>
      <c r="AP18" s="317"/>
      <c r="AQ18" s="318"/>
      <c r="AR18" s="316" t="s">
        <v>75</v>
      </c>
      <c r="AS18" s="317"/>
      <c r="AT18" s="317"/>
      <c r="AU18" s="317"/>
      <c r="AV18" s="317"/>
      <c r="AW18" s="317"/>
      <c r="AX18" s="317"/>
      <c r="AY18" s="318"/>
      <c r="AZ18" s="316"/>
      <c r="BA18" s="317"/>
      <c r="BB18" s="317"/>
      <c r="BC18" s="317"/>
      <c r="BD18" s="317"/>
      <c r="BE18" s="317"/>
      <c r="BF18" s="317"/>
      <c r="BG18" s="318"/>
      <c r="BH18" s="316"/>
      <c r="BI18" s="317"/>
      <c r="BJ18" s="317"/>
      <c r="BK18" s="317"/>
      <c r="BL18" s="317"/>
      <c r="BM18" s="317"/>
      <c r="BN18" s="317"/>
      <c r="BO18" s="318"/>
      <c r="BP18" s="316"/>
      <c r="BQ18" s="317"/>
      <c r="BR18" s="317"/>
      <c r="BS18" s="317"/>
      <c r="BT18" s="317"/>
      <c r="BU18" s="317"/>
      <c r="BV18" s="317"/>
      <c r="BW18" s="318"/>
      <c r="BX18" s="316"/>
      <c r="BY18" s="317"/>
      <c r="BZ18" s="317"/>
      <c r="CA18" s="317"/>
      <c r="CB18" s="317"/>
      <c r="CC18" s="317"/>
      <c r="CD18" s="317"/>
      <c r="CE18" s="318"/>
      <c r="CF18" s="316"/>
      <c r="CG18" s="317"/>
      <c r="CH18" s="317"/>
      <c r="CI18" s="317"/>
      <c r="CJ18" s="317"/>
      <c r="CK18" s="317"/>
      <c r="CL18" s="317"/>
      <c r="CM18" s="318"/>
    </row>
    <row r="19" spans="1:91" s="12" customFormat="1" ht="12">
      <c r="A19" s="316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6"/>
      <c r="S19" s="317"/>
      <c r="T19" s="317"/>
      <c r="U19" s="318"/>
      <c r="V19" s="316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8"/>
      <c r="AI19" s="316"/>
      <c r="AJ19" s="317"/>
      <c r="AK19" s="317"/>
      <c r="AL19" s="317"/>
      <c r="AM19" s="317"/>
      <c r="AN19" s="317"/>
      <c r="AO19" s="317"/>
      <c r="AP19" s="317"/>
      <c r="AQ19" s="318"/>
      <c r="AR19" s="316" t="s">
        <v>76</v>
      </c>
      <c r="AS19" s="317"/>
      <c r="AT19" s="317"/>
      <c r="AU19" s="317"/>
      <c r="AV19" s="317"/>
      <c r="AW19" s="317"/>
      <c r="AX19" s="317"/>
      <c r="AY19" s="318"/>
      <c r="AZ19" s="316"/>
      <c r="BA19" s="317"/>
      <c r="BB19" s="317"/>
      <c r="BC19" s="317"/>
      <c r="BD19" s="317"/>
      <c r="BE19" s="317"/>
      <c r="BF19" s="317"/>
      <c r="BG19" s="318"/>
      <c r="BH19" s="316"/>
      <c r="BI19" s="317"/>
      <c r="BJ19" s="317"/>
      <c r="BK19" s="317"/>
      <c r="BL19" s="317"/>
      <c r="BM19" s="317"/>
      <c r="BN19" s="317"/>
      <c r="BO19" s="318"/>
      <c r="BP19" s="316"/>
      <c r="BQ19" s="317"/>
      <c r="BR19" s="317"/>
      <c r="BS19" s="317"/>
      <c r="BT19" s="317"/>
      <c r="BU19" s="317"/>
      <c r="BV19" s="317"/>
      <c r="BW19" s="318"/>
      <c r="BX19" s="316"/>
      <c r="BY19" s="317"/>
      <c r="BZ19" s="317"/>
      <c r="CA19" s="317"/>
      <c r="CB19" s="317"/>
      <c r="CC19" s="317"/>
      <c r="CD19" s="317"/>
      <c r="CE19" s="318"/>
      <c r="CF19" s="316"/>
      <c r="CG19" s="317"/>
      <c r="CH19" s="317"/>
      <c r="CI19" s="317"/>
      <c r="CJ19" s="317"/>
      <c r="CK19" s="317"/>
      <c r="CL19" s="317"/>
      <c r="CM19" s="318"/>
    </row>
    <row r="20" spans="1:91" s="12" customFormat="1" ht="12">
      <c r="A20" s="316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6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16"/>
      <c r="AJ20" s="317"/>
      <c r="AK20" s="317"/>
      <c r="AL20" s="317"/>
      <c r="AM20" s="317"/>
      <c r="AN20" s="317"/>
      <c r="AO20" s="317"/>
      <c r="AP20" s="317"/>
      <c r="AQ20" s="318"/>
      <c r="AR20" s="316" t="s">
        <v>277</v>
      </c>
      <c r="AS20" s="317"/>
      <c r="AT20" s="317"/>
      <c r="AU20" s="317"/>
      <c r="AV20" s="317"/>
      <c r="AW20" s="317"/>
      <c r="AX20" s="317"/>
      <c r="AY20" s="318"/>
      <c r="AZ20" s="316"/>
      <c r="BA20" s="317"/>
      <c r="BB20" s="317"/>
      <c r="BC20" s="317"/>
      <c r="BD20" s="317"/>
      <c r="BE20" s="317"/>
      <c r="BF20" s="317"/>
      <c r="BG20" s="318"/>
      <c r="BH20" s="316"/>
      <c r="BI20" s="317"/>
      <c r="BJ20" s="317"/>
      <c r="BK20" s="317"/>
      <c r="BL20" s="317"/>
      <c r="BM20" s="317"/>
      <c r="BN20" s="317"/>
      <c r="BO20" s="318"/>
      <c r="BP20" s="316"/>
      <c r="BQ20" s="317"/>
      <c r="BR20" s="317"/>
      <c r="BS20" s="317"/>
      <c r="BT20" s="317"/>
      <c r="BU20" s="317"/>
      <c r="BV20" s="317"/>
      <c r="BW20" s="318"/>
      <c r="BX20" s="316"/>
      <c r="BY20" s="317"/>
      <c r="BZ20" s="317"/>
      <c r="CA20" s="317"/>
      <c r="CB20" s="317"/>
      <c r="CC20" s="317"/>
      <c r="CD20" s="317"/>
      <c r="CE20" s="318"/>
      <c r="CF20" s="316"/>
      <c r="CG20" s="317"/>
      <c r="CH20" s="317"/>
      <c r="CI20" s="317"/>
      <c r="CJ20" s="317"/>
      <c r="CK20" s="317"/>
      <c r="CL20" s="317"/>
      <c r="CM20" s="318"/>
    </row>
    <row r="21" spans="1:91" s="12" customFormat="1" ht="12">
      <c r="A21" s="316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6"/>
      <c r="S21" s="317"/>
      <c r="T21" s="317"/>
      <c r="U21" s="318"/>
      <c r="V21" s="316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8"/>
      <c r="AI21" s="316"/>
      <c r="AJ21" s="317"/>
      <c r="AK21" s="317"/>
      <c r="AL21" s="317"/>
      <c r="AM21" s="317"/>
      <c r="AN21" s="317"/>
      <c r="AO21" s="317"/>
      <c r="AP21" s="317"/>
      <c r="AQ21" s="318"/>
      <c r="AR21" s="316" t="s">
        <v>77</v>
      </c>
      <c r="AS21" s="317"/>
      <c r="AT21" s="317"/>
      <c r="AU21" s="317"/>
      <c r="AV21" s="317"/>
      <c r="AW21" s="317"/>
      <c r="AX21" s="317"/>
      <c r="AY21" s="318"/>
      <c r="AZ21" s="316"/>
      <c r="BA21" s="317"/>
      <c r="BB21" s="317"/>
      <c r="BC21" s="317"/>
      <c r="BD21" s="317"/>
      <c r="BE21" s="317"/>
      <c r="BF21" s="317"/>
      <c r="BG21" s="318"/>
      <c r="BH21" s="316"/>
      <c r="BI21" s="317"/>
      <c r="BJ21" s="317"/>
      <c r="BK21" s="317"/>
      <c r="BL21" s="317"/>
      <c r="BM21" s="317"/>
      <c r="BN21" s="317"/>
      <c r="BO21" s="318"/>
      <c r="BP21" s="316"/>
      <c r="BQ21" s="317"/>
      <c r="BR21" s="317"/>
      <c r="BS21" s="317"/>
      <c r="BT21" s="317"/>
      <c r="BU21" s="317"/>
      <c r="BV21" s="317"/>
      <c r="BW21" s="318"/>
      <c r="BX21" s="316"/>
      <c r="BY21" s="317"/>
      <c r="BZ21" s="317"/>
      <c r="CA21" s="317"/>
      <c r="CB21" s="317"/>
      <c r="CC21" s="317"/>
      <c r="CD21" s="317"/>
      <c r="CE21" s="318"/>
      <c r="CF21" s="316"/>
      <c r="CG21" s="317"/>
      <c r="CH21" s="317"/>
      <c r="CI21" s="317"/>
      <c r="CJ21" s="317"/>
      <c r="CK21" s="317"/>
      <c r="CL21" s="317"/>
      <c r="CM21" s="318"/>
    </row>
    <row r="22" spans="1:91" s="12" customFormat="1" ht="12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6"/>
      <c r="S22" s="317"/>
      <c r="T22" s="317"/>
      <c r="U22" s="318"/>
      <c r="V22" s="316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8"/>
      <c r="AI22" s="316"/>
      <c r="AJ22" s="317"/>
      <c r="AK22" s="317"/>
      <c r="AL22" s="317"/>
      <c r="AM22" s="317"/>
      <c r="AN22" s="317"/>
      <c r="AO22" s="317"/>
      <c r="AP22" s="317"/>
      <c r="AQ22" s="318"/>
      <c r="AR22" s="316" t="s">
        <v>78</v>
      </c>
      <c r="AS22" s="317"/>
      <c r="AT22" s="317"/>
      <c r="AU22" s="317"/>
      <c r="AV22" s="317"/>
      <c r="AW22" s="317"/>
      <c r="AX22" s="317"/>
      <c r="AY22" s="318"/>
      <c r="AZ22" s="316"/>
      <c r="BA22" s="317"/>
      <c r="BB22" s="317"/>
      <c r="BC22" s="317"/>
      <c r="BD22" s="317"/>
      <c r="BE22" s="317"/>
      <c r="BF22" s="317"/>
      <c r="BG22" s="318"/>
      <c r="BH22" s="316"/>
      <c r="BI22" s="317"/>
      <c r="BJ22" s="317"/>
      <c r="BK22" s="317"/>
      <c r="BL22" s="317"/>
      <c r="BM22" s="317"/>
      <c r="BN22" s="317"/>
      <c r="BO22" s="318"/>
      <c r="BP22" s="316"/>
      <c r="BQ22" s="317"/>
      <c r="BR22" s="317"/>
      <c r="BS22" s="317"/>
      <c r="BT22" s="317"/>
      <c r="BU22" s="317"/>
      <c r="BV22" s="317"/>
      <c r="BW22" s="318"/>
      <c r="BX22" s="316"/>
      <c r="BY22" s="317"/>
      <c r="BZ22" s="317"/>
      <c r="CA22" s="317"/>
      <c r="CB22" s="317"/>
      <c r="CC22" s="317"/>
      <c r="CD22" s="317"/>
      <c r="CE22" s="318"/>
      <c r="CF22" s="316"/>
      <c r="CG22" s="317"/>
      <c r="CH22" s="317"/>
      <c r="CI22" s="317"/>
      <c r="CJ22" s="317"/>
      <c r="CK22" s="317"/>
      <c r="CL22" s="317"/>
      <c r="CM22" s="318"/>
    </row>
    <row r="23" spans="1:91" s="82" customFormat="1" ht="12.75" thickBot="1">
      <c r="A23" s="301">
        <v>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301">
        <v>2</v>
      </c>
      <c r="S23" s="302"/>
      <c r="T23" s="302"/>
      <c r="U23" s="303"/>
      <c r="V23" s="301">
        <v>3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3"/>
      <c r="AI23" s="301">
        <v>4</v>
      </c>
      <c r="AJ23" s="302"/>
      <c r="AK23" s="302"/>
      <c r="AL23" s="302"/>
      <c r="AM23" s="302"/>
      <c r="AN23" s="302"/>
      <c r="AO23" s="302"/>
      <c r="AP23" s="302"/>
      <c r="AQ23" s="303"/>
      <c r="AR23" s="301">
        <v>5</v>
      </c>
      <c r="AS23" s="302"/>
      <c r="AT23" s="302"/>
      <c r="AU23" s="302"/>
      <c r="AV23" s="302"/>
      <c r="AW23" s="302"/>
      <c r="AX23" s="302"/>
      <c r="AY23" s="303"/>
      <c r="AZ23" s="301">
        <v>6</v>
      </c>
      <c r="BA23" s="302"/>
      <c r="BB23" s="302"/>
      <c r="BC23" s="302"/>
      <c r="BD23" s="302"/>
      <c r="BE23" s="302"/>
      <c r="BF23" s="302"/>
      <c r="BG23" s="303"/>
      <c r="BH23" s="301">
        <v>7</v>
      </c>
      <c r="BI23" s="302"/>
      <c r="BJ23" s="302"/>
      <c r="BK23" s="302"/>
      <c r="BL23" s="302"/>
      <c r="BM23" s="302"/>
      <c r="BN23" s="302"/>
      <c r="BO23" s="303"/>
      <c r="BP23" s="301">
        <v>8</v>
      </c>
      <c r="BQ23" s="302"/>
      <c r="BR23" s="302"/>
      <c r="BS23" s="302"/>
      <c r="BT23" s="302"/>
      <c r="BU23" s="302"/>
      <c r="BV23" s="302"/>
      <c r="BW23" s="303"/>
      <c r="BX23" s="301">
        <v>9</v>
      </c>
      <c r="BY23" s="302"/>
      <c r="BZ23" s="302"/>
      <c r="CA23" s="302"/>
      <c r="CB23" s="302"/>
      <c r="CC23" s="302"/>
      <c r="CD23" s="302"/>
      <c r="CE23" s="303"/>
      <c r="CF23" s="301">
        <v>10</v>
      </c>
      <c r="CG23" s="302"/>
      <c r="CH23" s="302"/>
      <c r="CI23" s="302"/>
      <c r="CJ23" s="302"/>
      <c r="CK23" s="302"/>
      <c r="CL23" s="302"/>
      <c r="CM23" s="303"/>
    </row>
    <row r="24" spans="1:91" s="9" customFormat="1" ht="12.75">
      <c r="A24" s="304" t="s">
        <v>79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247" t="s">
        <v>80</v>
      </c>
      <c r="S24" s="248"/>
      <c r="T24" s="248"/>
      <c r="U24" s="249"/>
      <c r="V24" s="250" t="s">
        <v>81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9"/>
      <c r="AI24" s="306">
        <f>AI27+AI30</f>
        <v>28866497.419999998</v>
      </c>
      <c r="AJ24" s="307"/>
      <c r="AK24" s="307"/>
      <c r="AL24" s="307"/>
      <c r="AM24" s="307"/>
      <c r="AN24" s="307"/>
      <c r="AO24" s="307"/>
      <c r="AP24" s="307"/>
      <c r="AQ24" s="308"/>
      <c r="AR24" s="312">
        <f>AR27</f>
        <v>27069355.15</v>
      </c>
      <c r="AS24" s="286"/>
      <c r="AT24" s="286"/>
      <c r="AU24" s="286"/>
      <c r="AV24" s="286"/>
      <c r="AW24" s="286"/>
      <c r="AX24" s="286"/>
      <c r="AY24" s="313"/>
      <c r="AZ24" s="306">
        <f>AZ30</f>
        <v>4727.27</v>
      </c>
      <c r="BA24" s="307"/>
      <c r="BB24" s="307"/>
      <c r="BC24" s="307"/>
      <c r="BD24" s="307"/>
      <c r="BE24" s="307"/>
      <c r="BF24" s="307"/>
      <c r="BG24" s="308"/>
      <c r="BH24" s="306">
        <f>BH30</f>
        <v>0</v>
      </c>
      <c r="BI24" s="307"/>
      <c r="BJ24" s="307"/>
      <c r="BK24" s="307"/>
      <c r="BL24" s="307"/>
      <c r="BM24" s="307"/>
      <c r="BN24" s="307"/>
      <c r="BO24" s="308"/>
      <c r="BP24" s="315">
        <f>BP27</f>
        <v>0</v>
      </c>
      <c r="BQ24" s="307"/>
      <c r="BR24" s="307"/>
      <c r="BS24" s="307"/>
      <c r="BT24" s="307"/>
      <c r="BU24" s="307"/>
      <c r="BV24" s="307"/>
      <c r="BW24" s="308"/>
      <c r="BX24" s="312">
        <f>BX27</f>
        <v>1792415</v>
      </c>
      <c r="BY24" s="286"/>
      <c r="BZ24" s="286"/>
      <c r="CA24" s="286"/>
      <c r="CB24" s="286"/>
      <c r="CC24" s="286"/>
      <c r="CD24" s="286"/>
      <c r="CE24" s="313"/>
      <c r="CF24" s="285"/>
      <c r="CG24" s="286"/>
      <c r="CH24" s="286"/>
      <c r="CI24" s="286"/>
      <c r="CJ24" s="286"/>
      <c r="CK24" s="286"/>
      <c r="CL24" s="286"/>
      <c r="CM24" s="287"/>
    </row>
    <row r="25" spans="1:91" s="9" customFormat="1" ht="13.5" thickBo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188"/>
      <c r="S25" s="189"/>
      <c r="T25" s="189"/>
      <c r="U25" s="190"/>
      <c r="V25" s="192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  <c r="AI25" s="309"/>
      <c r="AJ25" s="310"/>
      <c r="AK25" s="310"/>
      <c r="AL25" s="310"/>
      <c r="AM25" s="310"/>
      <c r="AN25" s="310"/>
      <c r="AO25" s="310"/>
      <c r="AP25" s="310"/>
      <c r="AQ25" s="311"/>
      <c r="AR25" s="288"/>
      <c r="AS25" s="289"/>
      <c r="AT25" s="289"/>
      <c r="AU25" s="289"/>
      <c r="AV25" s="289"/>
      <c r="AW25" s="289"/>
      <c r="AX25" s="289"/>
      <c r="AY25" s="314"/>
      <c r="AZ25" s="309"/>
      <c r="BA25" s="310"/>
      <c r="BB25" s="310"/>
      <c r="BC25" s="310"/>
      <c r="BD25" s="310"/>
      <c r="BE25" s="310"/>
      <c r="BF25" s="310"/>
      <c r="BG25" s="311"/>
      <c r="BH25" s="309"/>
      <c r="BI25" s="310"/>
      <c r="BJ25" s="310"/>
      <c r="BK25" s="310"/>
      <c r="BL25" s="310"/>
      <c r="BM25" s="310"/>
      <c r="BN25" s="310"/>
      <c r="BO25" s="311"/>
      <c r="BP25" s="309"/>
      <c r="BQ25" s="310"/>
      <c r="BR25" s="310"/>
      <c r="BS25" s="310"/>
      <c r="BT25" s="310"/>
      <c r="BU25" s="310"/>
      <c r="BV25" s="310"/>
      <c r="BW25" s="311"/>
      <c r="BX25" s="288"/>
      <c r="BY25" s="289"/>
      <c r="BZ25" s="289"/>
      <c r="CA25" s="289"/>
      <c r="CB25" s="289"/>
      <c r="CC25" s="289"/>
      <c r="CD25" s="289"/>
      <c r="CE25" s="314"/>
      <c r="CF25" s="288"/>
      <c r="CG25" s="289"/>
      <c r="CH25" s="289"/>
      <c r="CI25" s="289"/>
      <c r="CJ25" s="289"/>
      <c r="CK25" s="289"/>
      <c r="CL25" s="289"/>
      <c r="CM25" s="290"/>
    </row>
    <row r="26" spans="1:91" s="9" customFormat="1" ht="12.75">
      <c r="A26" s="293" t="s">
        <v>83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4"/>
      <c r="S26" s="295"/>
      <c r="T26" s="295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9"/>
      <c r="AI26" s="238"/>
      <c r="AJ26" s="239"/>
      <c r="AK26" s="239"/>
      <c r="AL26" s="239"/>
      <c r="AM26" s="239"/>
      <c r="AN26" s="239"/>
      <c r="AO26" s="239"/>
      <c r="AP26" s="239"/>
      <c r="AQ26" s="240"/>
      <c r="AR26" s="280" t="s">
        <v>81</v>
      </c>
      <c r="AS26" s="281"/>
      <c r="AT26" s="281"/>
      <c r="AU26" s="281"/>
      <c r="AV26" s="281"/>
      <c r="AW26" s="281"/>
      <c r="AX26" s="281"/>
      <c r="AY26" s="300"/>
      <c r="AZ26" s="280" t="s">
        <v>81</v>
      </c>
      <c r="BA26" s="281"/>
      <c r="BB26" s="281"/>
      <c r="BC26" s="281"/>
      <c r="BD26" s="281"/>
      <c r="BE26" s="281"/>
      <c r="BF26" s="281"/>
      <c r="BG26" s="300"/>
      <c r="BH26" s="280" t="s">
        <v>81</v>
      </c>
      <c r="BI26" s="281"/>
      <c r="BJ26" s="281"/>
      <c r="BK26" s="281"/>
      <c r="BL26" s="281"/>
      <c r="BM26" s="281"/>
      <c r="BN26" s="281"/>
      <c r="BO26" s="300"/>
      <c r="BP26" s="280" t="s">
        <v>81</v>
      </c>
      <c r="BQ26" s="281"/>
      <c r="BR26" s="281"/>
      <c r="BS26" s="281"/>
      <c r="BT26" s="281"/>
      <c r="BU26" s="281"/>
      <c r="BV26" s="281"/>
      <c r="BW26" s="300"/>
      <c r="BX26" s="238"/>
      <c r="BY26" s="239"/>
      <c r="BZ26" s="239"/>
      <c r="CA26" s="239"/>
      <c r="CB26" s="239"/>
      <c r="CC26" s="239"/>
      <c r="CD26" s="239"/>
      <c r="CE26" s="240"/>
      <c r="CF26" s="280" t="s">
        <v>81</v>
      </c>
      <c r="CG26" s="281"/>
      <c r="CH26" s="281"/>
      <c r="CI26" s="281"/>
      <c r="CJ26" s="281"/>
      <c r="CK26" s="281"/>
      <c r="CL26" s="281"/>
      <c r="CM26" s="282"/>
    </row>
    <row r="27" spans="1:91" s="9" customFormat="1" ht="12.75">
      <c r="A27" s="184" t="s">
        <v>85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 t="s">
        <v>84</v>
      </c>
      <c r="S27" s="186"/>
      <c r="T27" s="186"/>
      <c r="U27" s="187"/>
      <c r="V27" s="191" t="s">
        <v>292</v>
      </c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76">
        <f>AR27+BX27</f>
        <v>28861770.15</v>
      </c>
      <c r="AJ27" s="177"/>
      <c r="AK27" s="177"/>
      <c r="AL27" s="177"/>
      <c r="AM27" s="177"/>
      <c r="AN27" s="177"/>
      <c r="AO27" s="177"/>
      <c r="AP27" s="177"/>
      <c r="AQ27" s="178"/>
      <c r="AR27" s="176">
        <f>'таб.2 мб2020'!AR27:AY28+'таб2 кб 2020'!AR27:AY28</f>
        <v>27069355.15</v>
      </c>
      <c r="AS27" s="177"/>
      <c r="AT27" s="177"/>
      <c r="AU27" s="177"/>
      <c r="AV27" s="177"/>
      <c r="AW27" s="177"/>
      <c r="AX27" s="177"/>
      <c r="AY27" s="178"/>
      <c r="AZ27" s="264" t="s">
        <v>81</v>
      </c>
      <c r="BA27" s="265"/>
      <c r="BB27" s="265"/>
      <c r="BC27" s="265"/>
      <c r="BD27" s="265"/>
      <c r="BE27" s="265"/>
      <c r="BF27" s="265"/>
      <c r="BG27" s="266"/>
      <c r="BH27" s="264" t="s">
        <v>81</v>
      </c>
      <c r="BI27" s="265"/>
      <c r="BJ27" s="265"/>
      <c r="BK27" s="265"/>
      <c r="BL27" s="265"/>
      <c r="BM27" s="265"/>
      <c r="BN27" s="265"/>
      <c r="BO27" s="266"/>
      <c r="BP27" s="273"/>
      <c r="BQ27" s="274"/>
      <c r="BR27" s="274"/>
      <c r="BS27" s="274"/>
      <c r="BT27" s="274"/>
      <c r="BU27" s="274"/>
      <c r="BV27" s="274"/>
      <c r="BW27" s="283"/>
      <c r="BX27" s="176">
        <f>'таб.2 мб2020'!BX27:CE28</f>
        <v>1792415</v>
      </c>
      <c r="BY27" s="177"/>
      <c r="BZ27" s="177"/>
      <c r="CA27" s="177"/>
      <c r="CB27" s="177"/>
      <c r="CC27" s="177"/>
      <c r="CD27" s="177"/>
      <c r="CE27" s="178"/>
      <c r="CF27" s="273"/>
      <c r="CG27" s="274"/>
      <c r="CH27" s="274"/>
      <c r="CI27" s="274"/>
      <c r="CJ27" s="274"/>
      <c r="CK27" s="274"/>
      <c r="CL27" s="274"/>
      <c r="CM27" s="275"/>
    </row>
    <row r="28" spans="1:91" s="9" customFormat="1" ht="12.75">
      <c r="A28" s="182" t="s">
        <v>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98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179"/>
      <c r="AJ28" s="180"/>
      <c r="AK28" s="180"/>
      <c r="AL28" s="180"/>
      <c r="AM28" s="180"/>
      <c r="AN28" s="180"/>
      <c r="AO28" s="180"/>
      <c r="AP28" s="180"/>
      <c r="AQ28" s="181"/>
      <c r="AR28" s="179"/>
      <c r="AS28" s="180"/>
      <c r="AT28" s="180"/>
      <c r="AU28" s="180"/>
      <c r="AV28" s="180"/>
      <c r="AW28" s="180"/>
      <c r="AX28" s="180"/>
      <c r="AY28" s="181"/>
      <c r="AZ28" s="267"/>
      <c r="BA28" s="268"/>
      <c r="BB28" s="268"/>
      <c r="BC28" s="268"/>
      <c r="BD28" s="268"/>
      <c r="BE28" s="268"/>
      <c r="BF28" s="268"/>
      <c r="BG28" s="269"/>
      <c r="BH28" s="267"/>
      <c r="BI28" s="268"/>
      <c r="BJ28" s="268"/>
      <c r="BK28" s="268"/>
      <c r="BL28" s="268"/>
      <c r="BM28" s="268"/>
      <c r="BN28" s="268"/>
      <c r="BO28" s="269"/>
      <c r="BP28" s="276"/>
      <c r="BQ28" s="277"/>
      <c r="BR28" s="277"/>
      <c r="BS28" s="277"/>
      <c r="BT28" s="277"/>
      <c r="BU28" s="277"/>
      <c r="BV28" s="277"/>
      <c r="BW28" s="284"/>
      <c r="BX28" s="179"/>
      <c r="BY28" s="180"/>
      <c r="BZ28" s="180"/>
      <c r="CA28" s="180"/>
      <c r="CB28" s="180"/>
      <c r="CC28" s="180"/>
      <c r="CD28" s="180"/>
      <c r="CE28" s="181"/>
      <c r="CF28" s="276"/>
      <c r="CG28" s="277"/>
      <c r="CH28" s="277"/>
      <c r="CI28" s="277"/>
      <c r="CJ28" s="277"/>
      <c r="CK28" s="277"/>
      <c r="CL28" s="277"/>
      <c r="CM28" s="278"/>
    </row>
    <row r="29" spans="1:91" s="9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79"/>
      <c r="R29" s="222"/>
      <c r="S29" s="223"/>
      <c r="T29" s="223"/>
      <c r="U29" s="224"/>
      <c r="V29" s="225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7"/>
      <c r="AI29" s="254"/>
      <c r="AJ29" s="255"/>
      <c r="AK29" s="255"/>
      <c r="AL29" s="255"/>
      <c r="AM29" s="255"/>
      <c r="AN29" s="255"/>
      <c r="AO29" s="255"/>
      <c r="AP29" s="255"/>
      <c r="AQ29" s="256"/>
      <c r="AR29" s="254"/>
      <c r="AS29" s="255"/>
      <c r="AT29" s="255"/>
      <c r="AU29" s="255"/>
      <c r="AV29" s="255"/>
      <c r="AW29" s="255"/>
      <c r="AX29" s="255"/>
      <c r="AY29" s="256"/>
      <c r="AZ29" s="254"/>
      <c r="BA29" s="255"/>
      <c r="BB29" s="255"/>
      <c r="BC29" s="255"/>
      <c r="BD29" s="255"/>
      <c r="BE29" s="255"/>
      <c r="BF29" s="255"/>
      <c r="BG29" s="256"/>
      <c r="BH29" s="254"/>
      <c r="BI29" s="255"/>
      <c r="BJ29" s="255"/>
      <c r="BK29" s="255"/>
      <c r="BL29" s="255"/>
      <c r="BM29" s="255"/>
      <c r="BN29" s="255"/>
      <c r="BO29" s="256"/>
      <c r="BP29" s="254"/>
      <c r="BQ29" s="255"/>
      <c r="BR29" s="255"/>
      <c r="BS29" s="255"/>
      <c r="BT29" s="255"/>
      <c r="BU29" s="255"/>
      <c r="BV29" s="255"/>
      <c r="BW29" s="256"/>
      <c r="BX29" s="254"/>
      <c r="BY29" s="255"/>
      <c r="BZ29" s="255"/>
      <c r="CA29" s="255"/>
      <c r="CB29" s="255"/>
      <c r="CC29" s="255"/>
      <c r="CD29" s="255"/>
      <c r="CE29" s="256"/>
      <c r="CF29" s="254"/>
      <c r="CG29" s="255"/>
      <c r="CH29" s="255"/>
      <c r="CI29" s="255"/>
      <c r="CJ29" s="255"/>
      <c r="CK29" s="255"/>
      <c r="CL29" s="255"/>
      <c r="CM29" s="257"/>
    </row>
    <row r="30" spans="1:91" s="9" customFormat="1" ht="12.75">
      <c r="A30" s="184" t="s">
        <v>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5" t="s">
        <v>86</v>
      </c>
      <c r="S30" s="186"/>
      <c r="T30" s="186"/>
      <c r="U30" s="187"/>
      <c r="V30" s="191" t="s">
        <v>293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7"/>
      <c r="AI30" s="176">
        <f>AZ30+BH30</f>
        <v>4727.27</v>
      </c>
      <c r="AJ30" s="265"/>
      <c r="AK30" s="265"/>
      <c r="AL30" s="265"/>
      <c r="AM30" s="265"/>
      <c r="AN30" s="265"/>
      <c r="AO30" s="265"/>
      <c r="AP30" s="265"/>
      <c r="AQ30" s="266"/>
      <c r="AR30" s="264" t="s">
        <v>81</v>
      </c>
      <c r="AS30" s="265"/>
      <c r="AT30" s="265"/>
      <c r="AU30" s="265"/>
      <c r="AV30" s="265"/>
      <c r="AW30" s="265"/>
      <c r="AX30" s="265"/>
      <c r="AY30" s="266"/>
      <c r="AZ30" s="176">
        <f>'таб.2 мб2020'!AZ30:BG31</f>
        <v>4727.27</v>
      </c>
      <c r="BA30" s="177"/>
      <c r="BB30" s="177"/>
      <c r="BC30" s="177"/>
      <c r="BD30" s="177"/>
      <c r="BE30" s="177"/>
      <c r="BF30" s="177"/>
      <c r="BG30" s="178"/>
      <c r="BH30" s="176">
        <f>'таб.2 мб2020'!BH30:BO31</f>
        <v>0</v>
      </c>
      <c r="BI30" s="177"/>
      <c r="BJ30" s="177"/>
      <c r="BK30" s="177"/>
      <c r="BL30" s="177"/>
      <c r="BM30" s="177"/>
      <c r="BN30" s="177"/>
      <c r="BO30" s="178"/>
      <c r="BP30" s="264" t="s">
        <v>81</v>
      </c>
      <c r="BQ30" s="265"/>
      <c r="BR30" s="265"/>
      <c r="BS30" s="265"/>
      <c r="BT30" s="265"/>
      <c r="BU30" s="265"/>
      <c r="BV30" s="265"/>
      <c r="BW30" s="266"/>
      <c r="BX30" s="264" t="s">
        <v>81</v>
      </c>
      <c r="BY30" s="265"/>
      <c r="BZ30" s="265"/>
      <c r="CA30" s="265"/>
      <c r="CB30" s="265"/>
      <c r="CC30" s="265"/>
      <c r="CD30" s="265"/>
      <c r="CE30" s="266"/>
      <c r="CF30" s="264" t="s">
        <v>81</v>
      </c>
      <c r="CG30" s="265"/>
      <c r="CH30" s="265"/>
      <c r="CI30" s="265"/>
      <c r="CJ30" s="265"/>
      <c r="CK30" s="265"/>
      <c r="CL30" s="265"/>
      <c r="CM30" s="270"/>
    </row>
    <row r="31" spans="1:91" s="9" customFormat="1" ht="12.75">
      <c r="A31" s="182" t="s">
        <v>90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72"/>
      <c r="R31" s="195"/>
      <c r="S31" s="196"/>
      <c r="T31" s="196"/>
      <c r="U31" s="197"/>
      <c r="V31" s="198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267"/>
      <c r="AJ31" s="268"/>
      <c r="AK31" s="268"/>
      <c r="AL31" s="268"/>
      <c r="AM31" s="268"/>
      <c r="AN31" s="268"/>
      <c r="AO31" s="268"/>
      <c r="AP31" s="268"/>
      <c r="AQ31" s="269"/>
      <c r="AR31" s="267"/>
      <c r="AS31" s="268"/>
      <c r="AT31" s="268"/>
      <c r="AU31" s="268"/>
      <c r="AV31" s="268"/>
      <c r="AW31" s="268"/>
      <c r="AX31" s="268"/>
      <c r="AY31" s="269"/>
      <c r="AZ31" s="179"/>
      <c r="BA31" s="180"/>
      <c r="BB31" s="180"/>
      <c r="BC31" s="180"/>
      <c r="BD31" s="180"/>
      <c r="BE31" s="180"/>
      <c r="BF31" s="180"/>
      <c r="BG31" s="181"/>
      <c r="BH31" s="179"/>
      <c r="BI31" s="180"/>
      <c r="BJ31" s="180"/>
      <c r="BK31" s="180"/>
      <c r="BL31" s="180"/>
      <c r="BM31" s="180"/>
      <c r="BN31" s="180"/>
      <c r="BO31" s="181"/>
      <c r="BP31" s="267"/>
      <c r="BQ31" s="268"/>
      <c r="BR31" s="268"/>
      <c r="BS31" s="268"/>
      <c r="BT31" s="268"/>
      <c r="BU31" s="268"/>
      <c r="BV31" s="268"/>
      <c r="BW31" s="269"/>
      <c r="BX31" s="267"/>
      <c r="BY31" s="268"/>
      <c r="BZ31" s="268"/>
      <c r="CA31" s="268"/>
      <c r="CB31" s="268"/>
      <c r="CC31" s="268"/>
      <c r="CD31" s="268"/>
      <c r="CE31" s="269"/>
      <c r="CF31" s="267"/>
      <c r="CG31" s="268"/>
      <c r="CH31" s="268"/>
      <c r="CI31" s="268"/>
      <c r="CJ31" s="268"/>
      <c r="CK31" s="268"/>
      <c r="CL31" s="268"/>
      <c r="CM31" s="271"/>
    </row>
    <row r="32" spans="1:91" s="9" customFormat="1" ht="13.5" thickBot="1">
      <c r="A32" s="182" t="s">
        <v>91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22" t="s">
        <v>88</v>
      </c>
      <c r="S32" s="223"/>
      <c r="T32" s="223"/>
      <c r="U32" s="224"/>
      <c r="V32" s="225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254"/>
      <c r="AJ32" s="255"/>
      <c r="AK32" s="255"/>
      <c r="AL32" s="255"/>
      <c r="AM32" s="255"/>
      <c r="AN32" s="255"/>
      <c r="AO32" s="255"/>
      <c r="AP32" s="255"/>
      <c r="AQ32" s="256"/>
      <c r="AR32" s="251" t="s">
        <v>81</v>
      </c>
      <c r="AS32" s="252"/>
      <c r="AT32" s="252"/>
      <c r="AU32" s="252"/>
      <c r="AV32" s="252"/>
      <c r="AW32" s="252"/>
      <c r="AX32" s="252"/>
      <c r="AY32" s="253"/>
      <c r="AZ32" s="251" t="s">
        <v>81</v>
      </c>
      <c r="BA32" s="252"/>
      <c r="BB32" s="252"/>
      <c r="BC32" s="252"/>
      <c r="BD32" s="252"/>
      <c r="BE32" s="252"/>
      <c r="BF32" s="252"/>
      <c r="BG32" s="253"/>
      <c r="BH32" s="251" t="s">
        <v>81</v>
      </c>
      <c r="BI32" s="252"/>
      <c r="BJ32" s="252"/>
      <c r="BK32" s="252"/>
      <c r="BL32" s="252"/>
      <c r="BM32" s="252"/>
      <c r="BN32" s="252"/>
      <c r="BO32" s="253"/>
      <c r="BP32" s="251" t="s">
        <v>81</v>
      </c>
      <c r="BQ32" s="252"/>
      <c r="BR32" s="252"/>
      <c r="BS32" s="252"/>
      <c r="BT32" s="252"/>
      <c r="BU32" s="252"/>
      <c r="BV32" s="252"/>
      <c r="BW32" s="253"/>
      <c r="BX32" s="254"/>
      <c r="BY32" s="255"/>
      <c r="BZ32" s="255"/>
      <c r="CA32" s="255"/>
      <c r="CB32" s="255"/>
      <c r="CC32" s="255"/>
      <c r="CD32" s="255"/>
      <c r="CE32" s="256"/>
      <c r="CF32" s="254"/>
      <c r="CG32" s="255"/>
      <c r="CH32" s="255"/>
      <c r="CI32" s="255"/>
      <c r="CJ32" s="255"/>
      <c r="CK32" s="255"/>
      <c r="CL32" s="255"/>
      <c r="CM32" s="257"/>
    </row>
    <row r="33" spans="1:91" s="9" customFormat="1" ht="13.5" thickBot="1">
      <c r="A33" s="258" t="s">
        <v>92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 t="s">
        <v>254</v>
      </c>
      <c r="S33" s="261"/>
      <c r="T33" s="261"/>
      <c r="U33" s="262"/>
      <c r="V33" s="263" t="s">
        <v>81</v>
      </c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43">
        <f>AI35+AI40+AI50+AI51+AI58</f>
        <v>28866497.419999998</v>
      </c>
      <c r="AJ33" s="244"/>
      <c r="AK33" s="244"/>
      <c r="AL33" s="244"/>
      <c r="AM33" s="244"/>
      <c r="AN33" s="244"/>
      <c r="AO33" s="244"/>
      <c r="AP33" s="244"/>
      <c r="AQ33" s="245"/>
      <c r="AR33" s="243">
        <f>AR35+AR40+AR50+AR51+AR58</f>
        <v>27069355.15</v>
      </c>
      <c r="AS33" s="244"/>
      <c r="AT33" s="244"/>
      <c r="AU33" s="244"/>
      <c r="AV33" s="244"/>
      <c r="AW33" s="244"/>
      <c r="AX33" s="244"/>
      <c r="AY33" s="245"/>
      <c r="AZ33" s="243">
        <f>AZ35+AZ40+AZ50+AZ51+AZ58</f>
        <v>4727.27</v>
      </c>
      <c r="BA33" s="244"/>
      <c r="BB33" s="244"/>
      <c r="BC33" s="244"/>
      <c r="BD33" s="244"/>
      <c r="BE33" s="244"/>
      <c r="BF33" s="244"/>
      <c r="BG33" s="245"/>
      <c r="BH33" s="243">
        <f>BH35+BH40+BH50+BH51+BH58</f>
        <v>0</v>
      </c>
      <c r="BI33" s="244"/>
      <c r="BJ33" s="244"/>
      <c r="BK33" s="244"/>
      <c r="BL33" s="244"/>
      <c r="BM33" s="244"/>
      <c r="BN33" s="244"/>
      <c r="BO33" s="245"/>
      <c r="BP33" s="243">
        <f>BP35+BP40+BP50+BP51+BP58</f>
        <v>0</v>
      </c>
      <c r="BQ33" s="244"/>
      <c r="BR33" s="244"/>
      <c r="BS33" s="244"/>
      <c r="BT33" s="244"/>
      <c r="BU33" s="244"/>
      <c r="BV33" s="244"/>
      <c r="BW33" s="245"/>
      <c r="BX33" s="243">
        <f>BX35+BX40+BX50+BX51+BX58</f>
        <v>1792415</v>
      </c>
      <c r="BY33" s="244"/>
      <c r="BZ33" s="244"/>
      <c r="CA33" s="244"/>
      <c r="CB33" s="244"/>
      <c r="CC33" s="244"/>
      <c r="CD33" s="244"/>
      <c r="CE33" s="245"/>
      <c r="CF33" s="243">
        <f>CF35+CF40+CF50+CF51+CF58</f>
        <v>0</v>
      </c>
      <c r="CG33" s="244"/>
      <c r="CH33" s="244"/>
      <c r="CI33" s="244"/>
      <c r="CJ33" s="244"/>
      <c r="CK33" s="244"/>
      <c r="CL33" s="244"/>
      <c r="CM33" s="245"/>
    </row>
    <row r="34" spans="1:91" s="9" customFormat="1" ht="12.75">
      <c r="A34" s="246" t="s">
        <v>93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7"/>
      <c r="S34" s="248"/>
      <c r="T34" s="248"/>
      <c r="U34" s="249"/>
      <c r="V34" s="250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38"/>
      <c r="AJ34" s="239"/>
      <c r="AK34" s="239"/>
      <c r="AL34" s="239"/>
      <c r="AM34" s="239"/>
      <c r="AN34" s="239"/>
      <c r="AO34" s="239"/>
      <c r="AP34" s="239"/>
      <c r="AQ34" s="240"/>
      <c r="AR34" s="238"/>
      <c r="AS34" s="239"/>
      <c r="AT34" s="239"/>
      <c r="AU34" s="239"/>
      <c r="AV34" s="239"/>
      <c r="AW34" s="239"/>
      <c r="AX34" s="239"/>
      <c r="AY34" s="240"/>
      <c r="AZ34" s="238"/>
      <c r="BA34" s="239"/>
      <c r="BB34" s="239"/>
      <c r="BC34" s="239"/>
      <c r="BD34" s="239"/>
      <c r="BE34" s="239"/>
      <c r="BF34" s="239"/>
      <c r="BG34" s="240"/>
      <c r="BH34" s="238"/>
      <c r="BI34" s="239"/>
      <c r="BJ34" s="239"/>
      <c r="BK34" s="239"/>
      <c r="BL34" s="239"/>
      <c r="BM34" s="239"/>
      <c r="BN34" s="239"/>
      <c r="BO34" s="240"/>
      <c r="BP34" s="238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40"/>
      <c r="CF34" s="238"/>
      <c r="CG34" s="239"/>
      <c r="CH34" s="239"/>
      <c r="CI34" s="239"/>
      <c r="CJ34" s="239"/>
      <c r="CK34" s="239"/>
      <c r="CL34" s="239"/>
      <c r="CM34" s="241"/>
    </row>
    <row r="35" spans="1:91" s="9" customFormat="1" ht="37.5" customHeight="1">
      <c r="A35" s="242" t="s">
        <v>253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32"/>
      <c r="S35" s="233"/>
      <c r="T35" s="233"/>
      <c r="U35" s="234"/>
      <c r="V35" s="235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4"/>
      <c r="AI35" s="218">
        <f>AI37+AI38+AI39</f>
        <v>25039277.89</v>
      </c>
      <c r="AJ35" s="219"/>
      <c r="AK35" s="219"/>
      <c r="AL35" s="219"/>
      <c r="AM35" s="219"/>
      <c r="AN35" s="219"/>
      <c r="AO35" s="219"/>
      <c r="AP35" s="219"/>
      <c r="AQ35" s="220"/>
      <c r="AR35" s="218">
        <f>AR37+AR38+AR39</f>
        <v>25034550.62</v>
      </c>
      <c r="AS35" s="219"/>
      <c r="AT35" s="219"/>
      <c r="AU35" s="219"/>
      <c r="AV35" s="219"/>
      <c r="AW35" s="219"/>
      <c r="AX35" s="219"/>
      <c r="AY35" s="220"/>
      <c r="AZ35" s="218">
        <f>AZ37+AZ38+AZ39</f>
        <v>4727.27</v>
      </c>
      <c r="BA35" s="219"/>
      <c r="BB35" s="219"/>
      <c r="BC35" s="219"/>
      <c r="BD35" s="219"/>
      <c r="BE35" s="219"/>
      <c r="BF35" s="219"/>
      <c r="BG35" s="220"/>
      <c r="BH35" s="218">
        <f>BH37+BH38+BH39</f>
        <v>0</v>
      </c>
      <c r="BI35" s="219"/>
      <c r="BJ35" s="219"/>
      <c r="BK35" s="219"/>
      <c r="BL35" s="219"/>
      <c r="BM35" s="219"/>
      <c r="BN35" s="219"/>
      <c r="BO35" s="220"/>
      <c r="BP35" s="218">
        <f>BP37+BP38+BP39</f>
        <v>0</v>
      </c>
      <c r="BQ35" s="219"/>
      <c r="BR35" s="219"/>
      <c r="BS35" s="219"/>
      <c r="BT35" s="219"/>
      <c r="BU35" s="219"/>
      <c r="BV35" s="219"/>
      <c r="BW35" s="220"/>
      <c r="BX35" s="218">
        <f>BX37+BX38+BX39</f>
        <v>0</v>
      </c>
      <c r="BY35" s="219"/>
      <c r="BZ35" s="219"/>
      <c r="CA35" s="219"/>
      <c r="CB35" s="219"/>
      <c r="CC35" s="219"/>
      <c r="CD35" s="219"/>
      <c r="CE35" s="220"/>
      <c r="CF35" s="218">
        <f>CF37+CF38+CF39</f>
        <v>0</v>
      </c>
      <c r="CG35" s="219"/>
      <c r="CH35" s="219"/>
      <c r="CI35" s="219"/>
      <c r="CJ35" s="219"/>
      <c r="CK35" s="219"/>
      <c r="CL35" s="219"/>
      <c r="CM35" s="220"/>
    </row>
    <row r="36" spans="1:91" s="9" customFormat="1" ht="12.75">
      <c r="A36" s="237" t="s">
        <v>65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185"/>
      <c r="S36" s="186"/>
      <c r="T36" s="186"/>
      <c r="U36" s="187"/>
      <c r="V36" s="191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7"/>
      <c r="AI36" s="176"/>
      <c r="AJ36" s="177"/>
      <c r="AK36" s="177"/>
      <c r="AL36" s="177"/>
      <c r="AM36" s="177"/>
      <c r="AN36" s="177"/>
      <c r="AO36" s="177"/>
      <c r="AP36" s="177"/>
      <c r="AQ36" s="178"/>
      <c r="AR36" s="176"/>
      <c r="AS36" s="177"/>
      <c r="AT36" s="177"/>
      <c r="AU36" s="177"/>
      <c r="AV36" s="177"/>
      <c r="AW36" s="177"/>
      <c r="AX36" s="177"/>
      <c r="AY36" s="178"/>
      <c r="AZ36" s="176"/>
      <c r="BA36" s="177"/>
      <c r="BB36" s="177"/>
      <c r="BC36" s="177"/>
      <c r="BD36" s="177"/>
      <c r="BE36" s="177"/>
      <c r="BF36" s="177"/>
      <c r="BG36" s="178"/>
      <c r="BH36" s="176"/>
      <c r="BI36" s="177"/>
      <c r="BJ36" s="177"/>
      <c r="BK36" s="177"/>
      <c r="BL36" s="177"/>
      <c r="BM36" s="177"/>
      <c r="BN36" s="177"/>
      <c r="BO36" s="178"/>
      <c r="BP36" s="176"/>
      <c r="BQ36" s="177"/>
      <c r="BR36" s="177"/>
      <c r="BS36" s="177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7"/>
      <c r="CE36" s="178"/>
      <c r="CF36" s="176"/>
      <c r="CG36" s="177"/>
      <c r="CH36" s="177"/>
      <c r="CI36" s="177"/>
      <c r="CJ36" s="177"/>
      <c r="CK36" s="177"/>
      <c r="CL36" s="177"/>
      <c r="CM36" s="236"/>
    </row>
    <row r="37" spans="1:91" s="9" customFormat="1" ht="12.75">
      <c r="A37" s="217" t="s">
        <v>240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185" t="s">
        <v>255</v>
      </c>
      <c r="S37" s="186"/>
      <c r="T37" s="186"/>
      <c r="U37" s="187"/>
      <c r="V37" s="191" t="s">
        <v>94</v>
      </c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7"/>
      <c r="AI37" s="176">
        <f>AR37+AZ37+BH37+BP37+BX37+CF37</f>
        <v>19226631.73</v>
      </c>
      <c r="AJ37" s="177"/>
      <c r="AK37" s="177"/>
      <c r="AL37" s="177"/>
      <c r="AM37" s="177"/>
      <c r="AN37" s="177"/>
      <c r="AO37" s="177"/>
      <c r="AP37" s="177"/>
      <c r="AQ37" s="178"/>
      <c r="AR37" s="176">
        <f>'таб.2 мб2020'!AR37:AY37+'таб2 кб 2020'!AR37:AY37</f>
        <v>19226631.73</v>
      </c>
      <c r="AS37" s="177"/>
      <c r="AT37" s="177"/>
      <c r="AU37" s="177"/>
      <c r="AV37" s="177"/>
      <c r="AW37" s="177"/>
      <c r="AX37" s="177"/>
      <c r="AY37" s="178"/>
      <c r="AZ37" s="176">
        <f>'таб.2 мб2020'!AZ37:BG37+'таб2 кб 2020'!AZ37:BG37</f>
        <v>0</v>
      </c>
      <c r="BA37" s="177"/>
      <c r="BB37" s="177"/>
      <c r="BC37" s="177"/>
      <c r="BD37" s="177"/>
      <c r="BE37" s="177"/>
      <c r="BF37" s="177"/>
      <c r="BG37" s="178"/>
      <c r="BH37" s="176">
        <f>'таб.2 мб2020'!BH37:BO37+'таб2 кб 2020'!BH37:BO37</f>
        <v>0</v>
      </c>
      <c r="BI37" s="177"/>
      <c r="BJ37" s="177"/>
      <c r="BK37" s="177"/>
      <c r="BL37" s="177"/>
      <c r="BM37" s="177"/>
      <c r="BN37" s="177"/>
      <c r="BO37" s="178"/>
      <c r="BP37" s="176">
        <f>'таб.2 мб2020'!BP37:BW37+'таб2 кб 2020'!BP37:BW37</f>
        <v>0</v>
      </c>
      <c r="BQ37" s="177"/>
      <c r="BR37" s="177"/>
      <c r="BS37" s="177"/>
      <c r="BT37" s="177"/>
      <c r="BU37" s="177"/>
      <c r="BV37" s="177"/>
      <c r="BW37" s="178"/>
      <c r="BX37" s="176">
        <f>'таб.2 мб2020'!BX37:CE37+'таб2 кб 2020'!BX37:CE37</f>
        <v>0</v>
      </c>
      <c r="BY37" s="177"/>
      <c r="BZ37" s="177"/>
      <c r="CA37" s="177"/>
      <c r="CB37" s="177"/>
      <c r="CC37" s="177"/>
      <c r="CD37" s="177"/>
      <c r="CE37" s="178"/>
      <c r="CF37" s="176">
        <f>'таб.2 мб2020'!CF37:CM37+'таб2 кб 2020'!CF37:CM37</f>
        <v>0</v>
      </c>
      <c r="CG37" s="177"/>
      <c r="CH37" s="177"/>
      <c r="CI37" s="177"/>
      <c r="CJ37" s="177"/>
      <c r="CK37" s="177"/>
      <c r="CL37" s="177"/>
      <c r="CM37" s="178"/>
    </row>
    <row r="38" spans="1:91" s="9" customFormat="1" ht="12.75">
      <c r="A38" s="217" t="s">
        <v>241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5" t="s">
        <v>256</v>
      </c>
      <c r="S38" s="186"/>
      <c r="T38" s="186"/>
      <c r="U38" s="187"/>
      <c r="V38" s="191" t="s">
        <v>257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  <c r="AI38" s="176">
        <f>AR38+AZ38+BH38+BP38+BX38+CF38</f>
        <v>4727.27</v>
      </c>
      <c r="AJ38" s="177"/>
      <c r="AK38" s="177"/>
      <c r="AL38" s="177"/>
      <c r="AM38" s="177"/>
      <c r="AN38" s="177"/>
      <c r="AO38" s="177"/>
      <c r="AP38" s="177"/>
      <c r="AQ38" s="178"/>
      <c r="AR38" s="176">
        <f>'таб.2 мб2020'!AR38:AY38+'таб2 кб 2020'!AR38:AY38</f>
        <v>0</v>
      </c>
      <c r="AS38" s="177"/>
      <c r="AT38" s="177"/>
      <c r="AU38" s="177"/>
      <c r="AV38" s="177"/>
      <c r="AW38" s="177"/>
      <c r="AX38" s="177"/>
      <c r="AY38" s="178"/>
      <c r="AZ38" s="176">
        <f>'таб.2 мб2020'!AZ38:BG38+'таб2 кб 2020'!AZ38:BG38</f>
        <v>4727.27</v>
      </c>
      <c r="BA38" s="177"/>
      <c r="BB38" s="177"/>
      <c r="BC38" s="177"/>
      <c r="BD38" s="177"/>
      <c r="BE38" s="177"/>
      <c r="BF38" s="177"/>
      <c r="BG38" s="178"/>
      <c r="BH38" s="176">
        <f>'таб.2 мб2020'!BH38:BO38+'таб2 кб 2020'!BH38:BO38</f>
        <v>0</v>
      </c>
      <c r="BI38" s="177"/>
      <c r="BJ38" s="177"/>
      <c r="BK38" s="177"/>
      <c r="BL38" s="177"/>
      <c r="BM38" s="177"/>
      <c r="BN38" s="177"/>
      <c r="BO38" s="178"/>
      <c r="BP38" s="176">
        <f>'таб.2 мб2020'!BP38:BW38+'таб2 кб 2020'!BP38:BW38</f>
        <v>0</v>
      </c>
      <c r="BQ38" s="177"/>
      <c r="BR38" s="177"/>
      <c r="BS38" s="177"/>
      <c r="BT38" s="177"/>
      <c r="BU38" s="177"/>
      <c r="BV38" s="177"/>
      <c r="BW38" s="178"/>
      <c r="BX38" s="176">
        <f>'таб.2 мб2020'!BX38:CE38+'таб2 кб 2020'!BX38:CE38</f>
        <v>0</v>
      </c>
      <c r="BY38" s="177"/>
      <c r="BZ38" s="177"/>
      <c r="CA38" s="177"/>
      <c r="CB38" s="177"/>
      <c r="CC38" s="177"/>
      <c r="CD38" s="177"/>
      <c r="CE38" s="178"/>
      <c r="CF38" s="176">
        <f>'таб.2 мб2020'!CF38:CM38+'таб2 кб 2020'!CF38:CM38</f>
        <v>0</v>
      </c>
      <c r="CG38" s="177"/>
      <c r="CH38" s="177"/>
      <c r="CI38" s="177"/>
      <c r="CJ38" s="177"/>
      <c r="CK38" s="177"/>
      <c r="CL38" s="177"/>
      <c r="CM38" s="178"/>
    </row>
    <row r="39" spans="1:91" s="9" customFormat="1" ht="24.75" customHeight="1">
      <c r="A39" s="210" t="s">
        <v>242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1" t="s">
        <v>258</v>
      </c>
      <c r="S39" s="211"/>
      <c r="T39" s="211"/>
      <c r="U39" s="211"/>
      <c r="V39" s="211" t="s">
        <v>259</v>
      </c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176">
        <f>AR39+AZ39+BH39+BP39+BX39+CF39</f>
        <v>5807918.89</v>
      </c>
      <c r="AJ39" s="177"/>
      <c r="AK39" s="177"/>
      <c r="AL39" s="177"/>
      <c r="AM39" s="177"/>
      <c r="AN39" s="177"/>
      <c r="AO39" s="177"/>
      <c r="AP39" s="177"/>
      <c r="AQ39" s="178"/>
      <c r="AR39" s="176">
        <f>'таб.2 мб2020'!AR39:AY39+'таб2 кб 2020'!AR39:AY39</f>
        <v>5807918.89</v>
      </c>
      <c r="AS39" s="177"/>
      <c r="AT39" s="177"/>
      <c r="AU39" s="177"/>
      <c r="AV39" s="177"/>
      <c r="AW39" s="177"/>
      <c r="AX39" s="177"/>
      <c r="AY39" s="178"/>
      <c r="AZ39" s="176">
        <f>'таб.2 мб2020'!AZ39:BG39+'таб2 кб 2020'!AZ39:BG39</f>
        <v>0</v>
      </c>
      <c r="BA39" s="177"/>
      <c r="BB39" s="177"/>
      <c r="BC39" s="177"/>
      <c r="BD39" s="177"/>
      <c r="BE39" s="177"/>
      <c r="BF39" s="177"/>
      <c r="BG39" s="178"/>
      <c r="BH39" s="176">
        <f>'таб.2 мб2020'!BH39:BO39+'таб2 кб 2020'!BH39:BO39</f>
        <v>0</v>
      </c>
      <c r="BI39" s="177"/>
      <c r="BJ39" s="177"/>
      <c r="BK39" s="177"/>
      <c r="BL39" s="177"/>
      <c r="BM39" s="177"/>
      <c r="BN39" s="177"/>
      <c r="BO39" s="178"/>
      <c r="BP39" s="176">
        <f>'таб.2 мб2020'!BP39:BW39+'таб2 кб 2020'!BP39:BW39</f>
        <v>0</v>
      </c>
      <c r="BQ39" s="177"/>
      <c r="BR39" s="177"/>
      <c r="BS39" s="177"/>
      <c r="BT39" s="177"/>
      <c r="BU39" s="177"/>
      <c r="BV39" s="177"/>
      <c r="BW39" s="178"/>
      <c r="BX39" s="176">
        <f>'таб.2 мб2020'!BX39:CE39+'таб2 кб 2020'!BX39:CE39</f>
        <v>0</v>
      </c>
      <c r="BY39" s="177"/>
      <c r="BZ39" s="177"/>
      <c r="CA39" s="177"/>
      <c r="CB39" s="177"/>
      <c r="CC39" s="177"/>
      <c r="CD39" s="177"/>
      <c r="CE39" s="178"/>
      <c r="CF39" s="176">
        <f>'таб.2 мб2020'!CF39:CM39+'таб2 кб 2020'!CF39:CM39</f>
        <v>0</v>
      </c>
      <c r="CG39" s="177"/>
      <c r="CH39" s="177"/>
      <c r="CI39" s="177"/>
      <c r="CJ39" s="177"/>
      <c r="CK39" s="177"/>
      <c r="CL39" s="177"/>
      <c r="CM39" s="178"/>
    </row>
    <row r="40" spans="1:91" s="9" customFormat="1" ht="12.75">
      <c r="A40" s="231" t="s">
        <v>243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/>
      <c r="T40" s="233"/>
      <c r="U40" s="234"/>
      <c r="V40" s="235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4"/>
      <c r="AI40" s="201">
        <f>AI42+AI43+AI45+AI47+AI49+AI44+AI46+AI48</f>
        <v>1100729.77</v>
      </c>
      <c r="AJ40" s="201"/>
      <c r="AK40" s="201"/>
      <c r="AL40" s="201"/>
      <c r="AM40" s="201"/>
      <c r="AN40" s="201"/>
      <c r="AO40" s="201"/>
      <c r="AP40" s="201"/>
      <c r="AQ40" s="201"/>
      <c r="AR40" s="218">
        <f>AR42+AR43+AR45+AR47+AR49+AR44+AR46+AR48</f>
        <v>1100729.77</v>
      </c>
      <c r="AS40" s="219"/>
      <c r="AT40" s="219"/>
      <c r="AU40" s="219"/>
      <c r="AV40" s="219"/>
      <c r="AW40" s="219"/>
      <c r="AX40" s="219"/>
      <c r="AY40" s="220"/>
      <c r="AZ40" s="218">
        <f>AZ42+AZ43+AZ45+AZ47+AZ49+AZ44+AZ46+AZ48</f>
        <v>0</v>
      </c>
      <c r="BA40" s="219"/>
      <c r="BB40" s="219"/>
      <c r="BC40" s="219"/>
      <c r="BD40" s="219"/>
      <c r="BE40" s="219"/>
      <c r="BF40" s="219"/>
      <c r="BG40" s="220"/>
      <c r="BH40" s="218">
        <f>BH42+BH43+BH45+BH47+BH49+BH44+BH46+BH48</f>
        <v>0</v>
      </c>
      <c r="BI40" s="219"/>
      <c r="BJ40" s="219"/>
      <c r="BK40" s="219"/>
      <c r="BL40" s="219"/>
      <c r="BM40" s="219"/>
      <c r="BN40" s="219"/>
      <c r="BO40" s="220"/>
      <c r="BP40" s="218">
        <f>BP42+BP43+BP45+BP47+BP49+BP44+BP46+BP48</f>
        <v>0</v>
      </c>
      <c r="BQ40" s="219"/>
      <c r="BR40" s="219"/>
      <c r="BS40" s="219"/>
      <c r="BT40" s="219"/>
      <c r="BU40" s="219"/>
      <c r="BV40" s="219"/>
      <c r="BW40" s="220"/>
      <c r="BX40" s="218">
        <f>BX42+BX43+BX45+BX47+BX49+BX44+BX46+BX48</f>
        <v>0</v>
      </c>
      <c r="BY40" s="219"/>
      <c r="BZ40" s="219"/>
      <c r="CA40" s="219"/>
      <c r="CB40" s="219"/>
      <c r="CC40" s="219"/>
      <c r="CD40" s="219"/>
      <c r="CE40" s="220"/>
      <c r="CF40" s="218">
        <f>CF42+CF43+CF45+CF47+CF49+CF44+CF46+CF48</f>
        <v>0</v>
      </c>
      <c r="CG40" s="219"/>
      <c r="CH40" s="219"/>
      <c r="CI40" s="219"/>
      <c r="CJ40" s="219"/>
      <c r="CK40" s="219"/>
      <c r="CL40" s="219"/>
      <c r="CM40" s="220"/>
    </row>
    <row r="41" spans="1:91" s="9" customFormat="1" ht="12.75">
      <c r="A41" s="221" t="s">
        <v>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23"/>
      <c r="T41" s="223"/>
      <c r="U41" s="224"/>
      <c r="V41" s="225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7"/>
      <c r="AI41" s="213"/>
      <c r="AJ41" s="214"/>
      <c r="AK41" s="214"/>
      <c r="AL41" s="214"/>
      <c r="AM41" s="214"/>
      <c r="AN41" s="214"/>
      <c r="AO41" s="214"/>
      <c r="AP41" s="214"/>
      <c r="AQ41" s="215"/>
      <c r="AR41" s="213"/>
      <c r="AS41" s="214"/>
      <c r="AT41" s="214"/>
      <c r="AU41" s="214"/>
      <c r="AV41" s="214"/>
      <c r="AW41" s="214"/>
      <c r="AX41" s="214"/>
      <c r="AY41" s="215"/>
      <c r="AZ41" s="213"/>
      <c r="BA41" s="214"/>
      <c r="BB41" s="214"/>
      <c r="BC41" s="214"/>
      <c r="BD41" s="214"/>
      <c r="BE41" s="214"/>
      <c r="BF41" s="214"/>
      <c r="BG41" s="215"/>
      <c r="BH41" s="213"/>
      <c r="BI41" s="214"/>
      <c r="BJ41" s="214"/>
      <c r="BK41" s="214"/>
      <c r="BL41" s="214"/>
      <c r="BM41" s="214"/>
      <c r="BN41" s="214"/>
      <c r="BO41" s="215"/>
      <c r="BP41" s="213"/>
      <c r="BQ41" s="214"/>
      <c r="BR41" s="214"/>
      <c r="BS41" s="214"/>
      <c r="BT41" s="214"/>
      <c r="BU41" s="214"/>
      <c r="BV41" s="214"/>
      <c r="BW41" s="215"/>
      <c r="BX41" s="213"/>
      <c r="BY41" s="214"/>
      <c r="BZ41" s="214"/>
      <c r="CA41" s="214"/>
      <c r="CB41" s="214"/>
      <c r="CC41" s="214"/>
      <c r="CD41" s="214"/>
      <c r="CE41" s="215"/>
      <c r="CF41" s="213"/>
      <c r="CG41" s="214"/>
      <c r="CH41" s="214"/>
      <c r="CI41" s="214"/>
      <c r="CJ41" s="214"/>
      <c r="CK41" s="214"/>
      <c r="CL41" s="214"/>
      <c r="CM41" s="216"/>
    </row>
    <row r="42" spans="1:91" s="9" customFormat="1" ht="12.75">
      <c r="A42" s="217" t="s">
        <v>244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185" t="s">
        <v>260</v>
      </c>
      <c r="S42" s="186"/>
      <c r="T42" s="186"/>
      <c r="U42" s="187"/>
      <c r="V42" s="191" t="s">
        <v>261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7"/>
      <c r="AI42" s="176">
        <f>AR42+AZ42+BH42+BP42+BX42+CF42</f>
        <v>9671.94</v>
      </c>
      <c r="AJ42" s="177"/>
      <c r="AK42" s="177"/>
      <c r="AL42" s="177"/>
      <c r="AM42" s="177"/>
      <c r="AN42" s="177"/>
      <c r="AO42" s="177"/>
      <c r="AP42" s="177"/>
      <c r="AQ42" s="178"/>
      <c r="AR42" s="176">
        <f>'таб.2 мб2020'!AR42:AY42+'таб2 кб 2020'!AR42:AY42</f>
        <v>9671.94</v>
      </c>
      <c r="AS42" s="177"/>
      <c r="AT42" s="177"/>
      <c r="AU42" s="177"/>
      <c r="AV42" s="177"/>
      <c r="AW42" s="177"/>
      <c r="AX42" s="177"/>
      <c r="AY42" s="178"/>
      <c r="AZ42" s="176">
        <f>'таб.2 мб2020'!AZ42:BG42+'таб2 кб 2020'!AZ42:BG42</f>
        <v>0</v>
      </c>
      <c r="BA42" s="177"/>
      <c r="BB42" s="177"/>
      <c r="BC42" s="177"/>
      <c r="BD42" s="177"/>
      <c r="BE42" s="177"/>
      <c r="BF42" s="177"/>
      <c r="BG42" s="178"/>
      <c r="BH42" s="176">
        <f>'таб.2 мб2020'!BH42:BO42+'таб2 кб 2020'!BH42:BO42</f>
        <v>0</v>
      </c>
      <c r="BI42" s="177"/>
      <c r="BJ42" s="177"/>
      <c r="BK42" s="177"/>
      <c r="BL42" s="177"/>
      <c r="BM42" s="177"/>
      <c r="BN42" s="177"/>
      <c r="BO42" s="178"/>
      <c r="BP42" s="176">
        <f>'таб.2 мб2020'!BP42:BW42+'таб2 кб 2020'!BP42:BW42</f>
        <v>0</v>
      </c>
      <c r="BQ42" s="177"/>
      <c r="BR42" s="177"/>
      <c r="BS42" s="177"/>
      <c r="BT42" s="177"/>
      <c r="BU42" s="177"/>
      <c r="BV42" s="177"/>
      <c r="BW42" s="178"/>
      <c r="BX42" s="176">
        <f>'таб.2 мб2020'!BX42:CE42+'таб2 кб 2020'!BX42:CE42</f>
        <v>0</v>
      </c>
      <c r="BY42" s="177"/>
      <c r="BZ42" s="177"/>
      <c r="CA42" s="177"/>
      <c r="CB42" s="177"/>
      <c r="CC42" s="177"/>
      <c r="CD42" s="177"/>
      <c r="CE42" s="178"/>
      <c r="CF42" s="176">
        <f>'таб.2 мб2020'!CF42:CM42+'таб2 кб 2020'!CF42:CM42</f>
        <v>0</v>
      </c>
      <c r="CG42" s="177"/>
      <c r="CH42" s="177"/>
      <c r="CI42" s="177"/>
      <c r="CJ42" s="177"/>
      <c r="CK42" s="177"/>
      <c r="CL42" s="177"/>
      <c r="CM42" s="178"/>
    </row>
    <row r="43" spans="1:91" s="9" customFormat="1" ht="15" customHeight="1">
      <c r="A43" s="210" t="s">
        <v>245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185" t="s">
        <v>256</v>
      </c>
      <c r="S43" s="186"/>
      <c r="T43" s="186"/>
      <c r="U43" s="187"/>
      <c r="V43" s="211" t="s">
        <v>262</v>
      </c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76">
        <f aca="true" t="shared" si="0" ref="AI43:AI49">AR43+AZ43+BH43+BP43+BX43+CF43</f>
        <v>0</v>
      </c>
      <c r="AJ43" s="177"/>
      <c r="AK43" s="177"/>
      <c r="AL43" s="177"/>
      <c r="AM43" s="177"/>
      <c r="AN43" s="177"/>
      <c r="AO43" s="177"/>
      <c r="AP43" s="177"/>
      <c r="AQ43" s="178"/>
      <c r="AR43" s="176">
        <f>'таб.2 мб2020'!AR43:AY43+'таб2 кб 2020'!AR43:AY43</f>
        <v>0</v>
      </c>
      <c r="AS43" s="177"/>
      <c r="AT43" s="177"/>
      <c r="AU43" s="177"/>
      <c r="AV43" s="177"/>
      <c r="AW43" s="177"/>
      <c r="AX43" s="177"/>
      <c r="AY43" s="178"/>
      <c r="AZ43" s="176">
        <f>'таб.2 мб2020'!AZ43:BG43+'таб2 кб 2020'!AZ43:BG43</f>
        <v>0</v>
      </c>
      <c r="BA43" s="177"/>
      <c r="BB43" s="177"/>
      <c r="BC43" s="177"/>
      <c r="BD43" s="177"/>
      <c r="BE43" s="177"/>
      <c r="BF43" s="177"/>
      <c r="BG43" s="178"/>
      <c r="BH43" s="176">
        <f>'таб.2 мб2020'!BH43:BO43+'таб2 кб 2020'!BH43:BO43</f>
        <v>0</v>
      </c>
      <c r="BI43" s="177"/>
      <c r="BJ43" s="177"/>
      <c r="BK43" s="177"/>
      <c r="BL43" s="177"/>
      <c r="BM43" s="177"/>
      <c r="BN43" s="177"/>
      <c r="BO43" s="178"/>
      <c r="BP43" s="176">
        <f>'таб.2 мб2020'!BP43:BW43+'таб2 кб 2020'!BP43:BW43</f>
        <v>0</v>
      </c>
      <c r="BQ43" s="177"/>
      <c r="BR43" s="177"/>
      <c r="BS43" s="177"/>
      <c r="BT43" s="177"/>
      <c r="BU43" s="177"/>
      <c r="BV43" s="177"/>
      <c r="BW43" s="178"/>
      <c r="BX43" s="176">
        <f>'таб.2 мб2020'!BX43:CE43+'таб2 кб 2020'!BX43:CE43</f>
        <v>0</v>
      </c>
      <c r="BY43" s="177"/>
      <c r="BZ43" s="177"/>
      <c r="CA43" s="177"/>
      <c r="CB43" s="177"/>
      <c r="CC43" s="177"/>
      <c r="CD43" s="177"/>
      <c r="CE43" s="178"/>
      <c r="CF43" s="176">
        <f>'таб.2 мб2020'!CF43:CM43+'таб2 кб 2020'!CF43:CM43</f>
        <v>0</v>
      </c>
      <c r="CG43" s="177"/>
      <c r="CH43" s="177"/>
      <c r="CI43" s="177"/>
      <c r="CJ43" s="177"/>
      <c r="CK43" s="177"/>
      <c r="CL43" s="177"/>
      <c r="CM43" s="178"/>
    </row>
    <row r="44" spans="1:91" s="9" customFormat="1" ht="15" customHeight="1">
      <c r="A44" s="210" t="s">
        <v>245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185" t="s">
        <v>260</v>
      </c>
      <c r="S44" s="186"/>
      <c r="T44" s="186"/>
      <c r="U44" s="187"/>
      <c r="V44" s="211" t="s">
        <v>262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76">
        <f t="shared" si="0"/>
        <v>0</v>
      </c>
      <c r="AJ44" s="177"/>
      <c r="AK44" s="177"/>
      <c r="AL44" s="177"/>
      <c r="AM44" s="177"/>
      <c r="AN44" s="177"/>
      <c r="AO44" s="177"/>
      <c r="AP44" s="177"/>
      <c r="AQ44" s="178"/>
      <c r="AR44" s="176">
        <f>'таб.2 мб2020'!AR44:AY44+'таб2 кб 2020'!AR44:AY44</f>
        <v>0</v>
      </c>
      <c r="AS44" s="177"/>
      <c r="AT44" s="177"/>
      <c r="AU44" s="177"/>
      <c r="AV44" s="177"/>
      <c r="AW44" s="177"/>
      <c r="AX44" s="177"/>
      <c r="AY44" s="178"/>
      <c r="AZ44" s="176">
        <f>'таб.2 мб2020'!AZ44:BG44+'таб2 кб 2020'!AZ44:BG44</f>
        <v>0</v>
      </c>
      <c r="BA44" s="177"/>
      <c r="BB44" s="177"/>
      <c r="BC44" s="177"/>
      <c r="BD44" s="177"/>
      <c r="BE44" s="177"/>
      <c r="BF44" s="177"/>
      <c r="BG44" s="178"/>
      <c r="BH44" s="176">
        <f>'таб.2 мб2020'!BH44:BO44+'таб2 кб 2020'!BH44:BO44</f>
        <v>0</v>
      </c>
      <c r="BI44" s="177"/>
      <c r="BJ44" s="177"/>
      <c r="BK44" s="177"/>
      <c r="BL44" s="177"/>
      <c r="BM44" s="177"/>
      <c r="BN44" s="177"/>
      <c r="BO44" s="178"/>
      <c r="BP44" s="176">
        <f>'таб.2 мб2020'!BP44:BW44+'таб2 кб 2020'!BP44:BW44</f>
        <v>0</v>
      </c>
      <c r="BQ44" s="177"/>
      <c r="BR44" s="177"/>
      <c r="BS44" s="177"/>
      <c r="BT44" s="177"/>
      <c r="BU44" s="177"/>
      <c r="BV44" s="177"/>
      <c r="BW44" s="178"/>
      <c r="BX44" s="176">
        <f>'таб.2 мб2020'!BX44:CE44+'таб2 кб 2020'!BX44:CE44</f>
        <v>0</v>
      </c>
      <c r="BY44" s="177"/>
      <c r="BZ44" s="177"/>
      <c r="CA44" s="177"/>
      <c r="CB44" s="177"/>
      <c r="CC44" s="177"/>
      <c r="CD44" s="177"/>
      <c r="CE44" s="178"/>
      <c r="CF44" s="176">
        <f>'таб.2 мб2020'!CF44:CM44+'таб2 кб 2020'!CF44:CM44</f>
        <v>0</v>
      </c>
      <c r="CG44" s="177"/>
      <c r="CH44" s="177"/>
      <c r="CI44" s="177"/>
      <c r="CJ44" s="177"/>
      <c r="CK44" s="177"/>
      <c r="CL44" s="177"/>
      <c r="CM44" s="178"/>
    </row>
    <row r="45" spans="1:91" s="9" customFormat="1" ht="12.75">
      <c r="A45" s="212" t="s">
        <v>246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85" t="s">
        <v>260</v>
      </c>
      <c r="S45" s="186"/>
      <c r="T45" s="186"/>
      <c r="U45" s="187"/>
      <c r="V45" s="211" t="s">
        <v>263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76">
        <f t="shared" si="0"/>
        <v>706306.83</v>
      </c>
      <c r="AJ45" s="177"/>
      <c r="AK45" s="177"/>
      <c r="AL45" s="177"/>
      <c r="AM45" s="177"/>
      <c r="AN45" s="177"/>
      <c r="AO45" s="177"/>
      <c r="AP45" s="177"/>
      <c r="AQ45" s="178"/>
      <c r="AR45" s="176">
        <f>'таб.2 мб2020'!AR45:AY45+'таб2 кб 2020'!AR45:AY45</f>
        <v>706306.83</v>
      </c>
      <c r="AS45" s="177"/>
      <c r="AT45" s="177"/>
      <c r="AU45" s="177"/>
      <c r="AV45" s="177"/>
      <c r="AW45" s="177"/>
      <c r="AX45" s="177"/>
      <c r="AY45" s="178"/>
      <c r="AZ45" s="176">
        <f>'таб.2 мб2020'!AZ45:BG45+'таб2 кб 2020'!AZ45:BG45</f>
        <v>0</v>
      </c>
      <c r="BA45" s="177"/>
      <c r="BB45" s="177"/>
      <c r="BC45" s="177"/>
      <c r="BD45" s="177"/>
      <c r="BE45" s="177"/>
      <c r="BF45" s="177"/>
      <c r="BG45" s="178"/>
      <c r="BH45" s="176">
        <f>'таб.2 мб2020'!BH45:BO45+'таб2 кб 2020'!BH45:BO45</f>
        <v>0</v>
      </c>
      <c r="BI45" s="177"/>
      <c r="BJ45" s="177"/>
      <c r="BK45" s="177"/>
      <c r="BL45" s="177"/>
      <c r="BM45" s="177"/>
      <c r="BN45" s="177"/>
      <c r="BO45" s="178"/>
      <c r="BP45" s="176">
        <f>'таб.2 мб2020'!BP45:BW45+'таб2 кб 2020'!BP45:BW45</f>
        <v>0</v>
      </c>
      <c r="BQ45" s="177"/>
      <c r="BR45" s="177"/>
      <c r="BS45" s="177"/>
      <c r="BT45" s="177"/>
      <c r="BU45" s="177"/>
      <c r="BV45" s="177"/>
      <c r="BW45" s="178"/>
      <c r="BX45" s="176">
        <f>'таб.2 мб2020'!BX45:CE45+'таб2 кб 2020'!BX45:CE45</f>
        <v>0</v>
      </c>
      <c r="BY45" s="177"/>
      <c r="BZ45" s="177"/>
      <c r="CA45" s="177"/>
      <c r="CB45" s="177"/>
      <c r="CC45" s="177"/>
      <c r="CD45" s="177"/>
      <c r="CE45" s="178"/>
      <c r="CF45" s="176">
        <f>'таб.2 мб2020'!CF45:CM45+'таб2 кб 2020'!CF45:CM45</f>
        <v>0</v>
      </c>
      <c r="CG45" s="177"/>
      <c r="CH45" s="177"/>
      <c r="CI45" s="177"/>
      <c r="CJ45" s="177"/>
      <c r="CK45" s="177"/>
      <c r="CL45" s="177"/>
      <c r="CM45" s="178"/>
    </row>
    <row r="46" spans="1:91" s="9" customFormat="1" ht="25.5" customHeight="1">
      <c r="A46" s="210" t="s">
        <v>247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185" t="s">
        <v>275</v>
      </c>
      <c r="S46" s="186"/>
      <c r="T46" s="186"/>
      <c r="U46" s="187"/>
      <c r="V46" s="211" t="s">
        <v>264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176">
        <f t="shared" si="0"/>
        <v>0</v>
      </c>
      <c r="AJ46" s="177"/>
      <c r="AK46" s="177"/>
      <c r="AL46" s="177"/>
      <c r="AM46" s="177"/>
      <c r="AN46" s="177"/>
      <c r="AO46" s="177"/>
      <c r="AP46" s="177"/>
      <c r="AQ46" s="178"/>
      <c r="AR46" s="176">
        <f>'таб.2 мб2020'!AR46:AY46+'таб2 кб 2020'!AR46:AY46</f>
        <v>0</v>
      </c>
      <c r="AS46" s="177"/>
      <c r="AT46" s="177"/>
      <c r="AU46" s="177"/>
      <c r="AV46" s="177"/>
      <c r="AW46" s="177"/>
      <c r="AX46" s="177"/>
      <c r="AY46" s="178"/>
      <c r="AZ46" s="176">
        <f>'таб.2 мб2020'!AZ46:BG46+'таб2 кб 2020'!AZ46:BG46</f>
        <v>0</v>
      </c>
      <c r="BA46" s="177"/>
      <c r="BB46" s="177"/>
      <c r="BC46" s="177"/>
      <c r="BD46" s="177"/>
      <c r="BE46" s="177"/>
      <c r="BF46" s="177"/>
      <c r="BG46" s="178"/>
      <c r="BH46" s="176">
        <f>'таб.2 мб2020'!BH46:BO46+'таб2 кб 2020'!BH46:BO46</f>
        <v>0</v>
      </c>
      <c r="BI46" s="177"/>
      <c r="BJ46" s="177"/>
      <c r="BK46" s="177"/>
      <c r="BL46" s="177"/>
      <c r="BM46" s="177"/>
      <c r="BN46" s="177"/>
      <c r="BO46" s="178"/>
      <c r="BP46" s="176">
        <f>'таб.2 мб2020'!BP46:BW46+'таб2 кб 2020'!BP46:BW46</f>
        <v>0</v>
      </c>
      <c r="BQ46" s="177"/>
      <c r="BR46" s="177"/>
      <c r="BS46" s="177"/>
      <c r="BT46" s="177"/>
      <c r="BU46" s="177"/>
      <c r="BV46" s="177"/>
      <c r="BW46" s="178"/>
      <c r="BX46" s="176">
        <f>'таб.2 мб2020'!BX46:CE46+'таб2 кб 2020'!BX46:CE46</f>
        <v>0</v>
      </c>
      <c r="BY46" s="177"/>
      <c r="BZ46" s="177"/>
      <c r="CA46" s="177"/>
      <c r="CB46" s="177"/>
      <c r="CC46" s="177"/>
      <c r="CD46" s="177"/>
      <c r="CE46" s="178"/>
      <c r="CF46" s="176">
        <f>'таб.2 мб2020'!CF46:CM46+'таб2 кб 2020'!CF46:CM46</f>
        <v>0</v>
      </c>
      <c r="CG46" s="177"/>
      <c r="CH46" s="177"/>
      <c r="CI46" s="177"/>
      <c r="CJ46" s="177"/>
      <c r="CK46" s="177"/>
      <c r="CL46" s="177"/>
      <c r="CM46" s="178"/>
    </row>
    <row r="47" spans="1:91" s="9" customFormat="1" ht="25.5" customHeight="1">
      <c r="A47" s="210" t="s">
        <v>247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185" t="s">
        <v>260</v>
      </c>
      <c r="S47" s="186"/>
      <c r="T47" s="186"/>
      <c r="U47" s="187"/>
      <c r="V47" s="211" t="s">
        <v>264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176">
        <f t="shared" si="0"/>
        <v>73157.78</v>
      </c>
      <c r="AJ47" s="177"/>
      <c r="AK47" s="177"/>
      <c r="AL47" s="177"/>
      <c r="AM47" s="177"/>
      <c r="AN47" s="177"/>
      <c r="AO47" s="177"/>
      <c r="AP47" s="177"/>
      <c r="AQ47" s="178"/>
      <c r="AR47" s="176">
        <f>'таб.2 мб2020'!AR47:AY47+'таб2 кб 2020'!AR47:AY47</f>
        <v>73157.78</v>
      </c>
      <c r="AS47" s="177"/>
      <c r="AT47" s="177"/>
      <c r="AU47" s="177"/>
      <c r="AV47" s="177"/>
      <c r="AW47" s="177"/>
      <c r="AX47" s="177"/>
      <c r="AY47" s="178"/>
      <c r="AZ47" s="176">
        <f>'таб.2 мб2020'!AZ47:BG47+'таб2 кб 2020'!AZ47:BG47</f>
        <v>0</v>
      </c>
      <c r="BA47" s="177"/>
      <c r="BB47" s="177"/>
      <c r="BC47" s="177"/>
      <c r="BD47" s="177"/>
      <c r="BE47" s="177"/>
      <c r="BF47" s="177"/>
      <c r="BG47" s="178"/>
      <c r="BH47" s="176">
        <f>'таб.2 мб2020'!BH47:BO47+'таб2 кб 2020'!BH47:BO47</f>
        <v>0</v>
      </c>
      <c r="BI47" s="177"/>
      <c r="BJ47" s="177"/>
      <c r="BK47" s="177"/>
      <c r="BL47" s="177"/>
      <c r="BM47" s="177"/>
      <c r="BN47" s="177"/>
      <c r="BO47" s="178"/>
      <c r="BP47" s="176">
        <f>'таб.2 мб2020'!BP47:BW47+'таб2 кб 2020'!BP47:BW47</f>
        <v>0</v>
      </c>
      <c r="BQ47" s="177"/>
      <c r="BR47" s="177"/>
      <c r="BS47" s="177"/>
      <c r="BT47" s="177"/>
      <c r="BU47" s="177"/>
      <c r="BV47" s="177"/>
      <c r="BW47" s="178"/>
      <c r="BX47" s="176">
        <f>'таб.2 мб2020'!BX47:CE47+'таб2 кб 2020'!BX47:CE47</f>
        <v>0</v>
      </c>
      <c r="BY47" s="177"/>
      <c r="BZ47" s="177"/>
      <c r="CA47" s="177"/>
      <c r="CB47" s="177"/>
      <c r="CC47" s="177"/>
      <c r="CD47" s="177"/>
      <c r="CE47" s="178"/>
      <c r="CF47" s="176">
        <f>'таб.2 мб2020'!CF47:CM47+'таб2 кб 2020'!CF47:CM47</f>
        <v>0</v>
      </c>
      <c r="CG47" s="177"/>
      <c r="CH47" s="177"/>
      <c r="CI47" s="177"/>
      <c r="CJ47" s="177"/>
      <c r="CK47" s="177"/>
      <c r="CL47" s="177"/>
      <c r="CM47" s="178"/>
    </row>
    <row r="48" spans="1:91" s="9" customFormat="1" ht="15" customHeight="1">
      <c r="A48" s="210" t="s">
        <v>248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185" t="s">
        <v>275</v>
      </c>
      <c r="S48" s="186"/>
      <c r="T48" s="186"/>
      <c r="U48" s="187"/>
      <c r="V48" s="211" t="s">
        <v>265</v>
      </c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176">
        <f t="shared" si="0"/>
        <v>0</v>
      </c>
      <c r="AJ48" s="177"/>
      <c r="AK48" s="177"/>
      <c r="AL48" s="177"/>
      <c r="AM48" s="177"/>
      <c r="AN48" s="177"/>
      <c r="AO48" s="177"/>
      <c r="AP48" s="177"/>
      <c r="AQ48" s="178"/>
      <c r="AR48" s="176">
        <f>'таб.2 мб2020'!AR48:AY48+'таб2 кб 2020'!AR48:AY48</f>
        <v>0</v>
      </c>
      <c r="AS48" s="177"/>
      <c r="AT48" s="177"/>
      <c r="AU48" s="177"/>
      <c r="AV48" s="177"/>
      <c r="AW48" s="177"/>
      <c r="AX48" s="177"/>
      <c r="AY48" s="178"/>
      <c r="AZ48" s="176">
        <f>'таб.2 мб2020'!AZ48:BG48+'таб2 кб 2020'!AZ48:BG48</f>
        <v>0</v>
      </c>
      <c r="BA48" s="177"/>
      <c r="BB48" s="177"/>
      <c r="BC48" s="177"/>
      <c r="BD48" s="177"/>
      <c r="BE48" s="177"/>
      <c r="BF48" s="177"/>
      <c r="BG48" s="178"/>
      <c r="BH48" s="176">
        <f>'таб.2 мб2020'!BH48:BO48+'таб2 кб 2020'!BH48:BO48</f>
        <v>0</v>
      </c>
      <c r="BI48" s="177"/>
      <c r="BJ48" s="177"/>
      <c r="BK48" s="177"/>
      <c r="BL48" s="177"/>
      <c r="BM48" s="177"/>
      <c r="BN48" s="177"/>
      <c r="BO48" s="178"/>
      <c r="BP48" s="176">
        <f>'таб.2 мб2020'!BP48:BW48+'таб2 кб 2020'!BP48:BW48</f>
        <v>0</v>
      </c>
      <c r="BQ48" s="177"/>
      <c r="BR48" s="177"/>
      <c r="BS48" s="177"/>
      <c r="BT48" s="177"/>
      <c r="BU48" s="177"/>
      <c r="BV48" s="177"/>
      <c r="BW48" s="178"/>
      <c r="BX48" s="176">
        <f>'таб.2 мб2020'!BX48:CE48+'таб2 кб 2020'!BX48:CE48</f>
        <v>0</v>
      </c>
      <c r="BY48" s="177"/>
      <c r="BZ48" s="177"/>
      <c r="CA48" s="177"/>
      <c r="CB48" s="177"/>
      <c r="CC48" s="177"/>
      <c r="CD48" s="177"/>
      <c r="CE48" s="178"/>
      <c r="CF48" s="176">
        <f>'таб.2 мб2020'!CF48:CM48+'таб2 кб 2020'!CF48:CM48</f>
        <v>0</v>
      </c>
      <c r="CG48" s="177"/>
      <c r="CH48" s="177"/>
      <c r="CI48" s="177"/>
      <c r="CJ48" s="177"/>
      <c r="CK48" s="177"/>
      <c r="CL48" s="177"/>
      <c r="CM48" s="178"/>
    </row>
    <row r="49" spans="1:91" s="9" customFormat="1" ht="15" customHeight="1">
      <c r="A49" s="210" t="s">
        <v>248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185" t="s">
        <v>260</v>
      </c>
      <c r="S49" s="186"/>
      <c r="T49" s="186"/>
      <c r="U49" s="187"/>
      <c r="V49" s="211" t="s">
        <v>265</v>
      </c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176">
        <f t="shared" si="0"/>
        <v>311593.22</v>
      </c>
      <c r="AJ49" s="177"/>
      <c r="AK49" s="177"/>
      <c r="AL49" s="177"/>
      <c r="AM49" s="177"/>
      <c r="AN49" s="177"/>
      <c r="AO49" s="177"/>
      <c r="AP49" s="177"/>
      <c r="AQ49" s="178"/>
      <c r="AR49" s="176">
        <f>'таб.2 мб2020'!AR49:AY49+'таб2 кб 2020'!AR49:AY49</f>
        <v>311593.22</v>
      </c>
      <c r="AS49" s="177"/>
      <c r="AT49" s="177"/>
      <c r="AU49" s="177"/>
      <c r="AV49" s="177"/>
      <c r="AW49" s="177"/>
      <c r="AX49" s="177"/>
      <c r="AY49" s="178"/>
      <c r="AZ49" s="176">
        <f>'таб.2 мб2020'!AZ49:BG49+'таб2 кб 2020'!AZ49:BG49</f>
        <v>0</v>
      </c>
      <c r="BA49" s="177"/>
      <c r="BB49" s="177"/>
      <c r="BC49" s="177"/>
      <c r="BD49" s="177"/>
      <c r="BE49" s="177"/>
      <c r="BF49" s="177"/>
      <c r="BG49" s="178"/>
      <c r="BH49" s="176">
        <f>'таб.2 мб2020'!BH49:BO49+'таб2 кб 2020'!BH49:BO49</f>
        <v>0</v>
      </c>
      <c r="BI49" s="177"/>
      <c r="BJ49" s="177"/>
      <c r="BK49" s="177"/>
      <c r="BL49" s="177"/>
      <c r="BM49" s="177"/>
      <c r="BN49" s="177"/>
      <c r="BO49" s="178"/>
      <c r="BP49" s="176">
        <f>'таб.2 мб2020'!BP49:BW49+'таб2 кб 2020'!BP49:BW49</f>
        <v>0</v>
      </c>
      <c r="BQ49" s="177"/>
      <c r="BR49" s="177"/>
      <c r="BS49" s="177"/>
      <c r="BT49" s="177"/>
      <c r="BU49" s="177"/>
      <c r="BV49" s="177"/>
      <c r="BW49" s="178"/>
      <c r="BX49" s="176">
        <f>'таб.2 мб2020'!BX49:CE49+'таб2 кб 2020'!BX49:CE49</f>
        <v>0</v>
      </c>
      <c r="BY49" s="177"/>
      <c r="BZ49" s="177"/>
      <c r="CA49" s="177"/>
      <c r="CB49" s="177"/>
      <c r="CC49" s="177"/>
      <c r="CD49" s="177"/>
      <c r="CE49" s="178"/>
      <c r="CF49" s="176">
        <f>'таб.2 мб2020'!CF49:CM49+'таб2 кб 2020'!CF49:CM49</f>
        <v>0</v>
      </c>
      <c r="CG49" s="177"/>
      <c r="CH49" s="177"/>
      <c r="CI49" s="177"/>
      <c r="CJ49" s="177"/>
      <c r="CK49" s="177"/>
      <c r="CL49" s="177"/>
      <c r="CM49" s="178"/>
    </row>
    <row r="50" spans="1:91" s="9" customFormat="1" ht="27.75" customHeight="1">
      <c r="A50" s="204" t="s">
        <v>272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274</v>
      </c>
      <c r="S50" s="205"/>
      <c r="T50" s="205"/>
      <c r="U50" s="205"/>
      <c r="V50" s="205" t="s">
        <v>273</v>
      </c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1">
        <f>AR50+AZ50+BH50+BP50+BX50+CF50</f>
        <v>0</v>
      </c>
      <c r="AJ50" s="201"/>
      <c r="AK50" s="201"/>
      <c r="AL50" s="201"/>
      <c r="AM50" s="201"/>
      <c r="AN50" s="201"/>
      <c r="AO50" s="201"/>
      <c r="AP50" s="201"/>
      <c r="AQ50" s="201"/>
      <c r="AR50" s="336">
        <f>'таб.2 мб2020'!AR50:AY50+'таб2 кб 2020'!AR50:AY50</f>
        <v>0</v>
      </c>
      <c r="AS50" s="337"/>
      <c r="AT50" s="337"/>
      <c r="AU50" s="337"/>
      <c r="AV50" s="337"/>
      <c r="AW50" s="337"/>
      <c r="AX50" s="337"/>
      <c r="AY50" s="338"/>
      <c r="AZ50" s="336">
        <f>'таб.2 мб2020'!AZ50:BG50+'таб2 кб 2020'!AZ50:BG50</f>
        <v>0</v>
      </c>
      <c r="BA50" s="337"/>
      <c r="BB50" s="337"/>
      <c r="BC50" s="337"/>
      <c r="BD50" s="337"/>
      <c r="BE50" s="337"/>
      <c r="BF50" s="337"/>
      <c r="BG50" s="338"/>
      <c r="BH50" s="336">
        <f>'таб.2 мб2020'!BH50:BO50+'таб2 кб 2020'!BH50:BO50</f>
        <v>0</v>
      </c>
      <c r="BI50" s="337"/>
      <c r="BJ50" s="337"/>
      <c r="BK50" s="337"/>
      <c r="BL50" s="337"/>
      <c r="BM50" s="337"/>
      <c r="BN50" s="337"/>
      <c r="BO50" s="338"/>
      <c r="BP50" s="336">
        <f>'таб.2 мб2020'!BP50:BW50+'таб2 кб 2020'!BP50:BW50</f>
        <v>0</v>
      </c>
      <c r="BQ50" s="337"/>
      <c r="BR50" s="337"/>
      <c r="BS50" s="337"/>
      <c r="BT50" s="337"/>
      <c r="BU50" s="337"/>
      <c r="BV50" s="337"/>
      <c r="BW50" s="338"/>
      <c r="BX50" s="336">
        <f>'таб.2 мб2020'!BX50:CE50+'таб2 кб 2020'!BX50:CE50</f>
        <v>0</v>
      </c>
      <c r="BY50" s="337"/>
      <c r="BZ50" s="337"/>
      <c r="CA50" s="337"/>
      <c r="CB50" s="337"/>
      <c r="CC50" s="337"/>
      <c r="CD50" s="337"/>
      <c r="CE50" s="338"/>
      <c r="CF50" s="336">
        <f>'таб.2 мб2020'!CF50:CM50+'таб2 кб 2020'!CF50:CM50</f>
        <v>0</v>
      </c>
      <c r="CG50" s="337"/>
      <c r="CH50" s="337"/>
      <c r="CI50" s="337"/>
      <c r="CJ50" s="337"/>
      <c r="CK50" s="337"/>
      <c r="CL50" s="337"/>
      <c r="CM50" s="338"/>
    </row>
    <row r="51" spans="1:91" s="9" customFormat="1" ht="15.75" customHeight="1">
      <c r="A51" s="209" t="s">
        <v>267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5"/>
      <c r="S51" s="205"/>
      <c r="T51" s="205"/>
      <c r="U51" s="205"/>
      <c r="V51" s="205" t="s">
        <v>266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1">
        <f>AI53+AI54+AI55+AI56+AI57</f>
        <v>59228.649999999994</v>
      </c>
      <c r="AJ51" s="201"/>
      <c r="AK51" s="201"/>
      <c r="AL51" s="201"/>
      <c r="AM51" s="201"/>
      <c r="AN51" s="201"/>
      <c r="AO51" s="201"/>
      <c r="AP51" s="201"/>
      <c r="AQ51" s="201"/>
      <c r="AR51" s="201">
        <f>AR53+AR54+AR55+AR56+AR57</f>
        <v>59228.649999999994</v>
      </c>
      <c r="AS51" s="201"/>
      <c r="AT51" s="201"/>
      <c r="AU51" s="201"/>
      <c r="AV51" s="201"/>
      <c r="AW51" s="201"/>
      <c r="AX51" s="201"/>
      <c r="AY51" s="201"/>
      <c r="AZ51" s="201">
        <f>AZ53+AZ54+AZ55+AZ56+AZ57</f>
        <v>0</v>
      </c>
      <c r="BA51" s="201"/>
      <c r="BB51" s="201"/>
      <c r="BC51" s="201"/>
      <c r="BD51" s="201"/>
      <c r="BE51" s="201"/>
      <c r="BF51" s="201"/>
      <c r="BG51" s="201"/>
      <c r="BH51" s="201">
        <f>BH53+BH54+BH55+BH56+BH57</f>
        <v>0</v>
      </c>
      <c r="BI51" s="201"/>
      <c r="BJ51" s="201"/>
      <c r="BK51" s="201"/>
      <c r="BL51" s="201"/>
      <c r="BM51" s="201"/>
      <c r="BN51" s="201"/>
      <c r="BO51" s="201"/>
      <c r="BP51" s="201">
        <f>BP53+BP54+BP55+BP56+BP57</f>
        <v>0</v>
      </c>
      <c r="BQ51" s="201"/>
      <c r="BR51" s="201"/>
      <c r="BS51" s="201"/>
      <c r="BT51" s="201"/>
      <c r="BU51" s="201"/>
      <c r="BV51" s="201"/>
      <c r="BW51" s="201"/>
      <c r="BX51" s="201">
        <f>BX53+BX54+BX55+BX56+BX57</f>
        <v>0</v>
      </c>
      <c r="BY51" s="201"/>
      <c r="BZ51" s="201"/>
      <c r="CA51" s="201"/>
      <c r="CB51" s="201"/>
      <c r="CC51" s="201"/>
      <c r="CD51" s="201"/>
      <c r="CE51" s="201"/>
      <c r="CF51" s="201">
        <f>CF53+CF54+CF55+CF56+CF57</f>
        <v>0</v>
      </c>
      <c r="CG51" s="201"/>
      <c r="CH51" s="201"/>
      <c r="CI51" s="201"/>
      <c r="CJ51" s="201"/>
      <c r="CK51" s="201"/>
      <c r="CL51" s="201"/>
      <c r="CM51" s="201"/>
    </row>
    <row r="52" spans="1:91" s="79" customFormat="1" ht="15.75" customHeight="1">
      <c r="A52" s="208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</row>
    <row r="53" spans="1:91" s="79" customFormat="1" ht="15.75" customHeight="1">
      <c r="A53" s="206" t="s">
        <v>249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 t="s">
        <v>260</v>
      </c>
      <c r="S53" s="207"/>
      <c r="T53" s="207"/>
      <c r="U53" s="207"/>
      <c r="V53" s="207" t="s">
        <v>266</v>
      </c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3">
        <f>AR53+AZ53+BH53+BP53+BX53+CF53</f>
        <v>0</v>
      </c>
      <c r="AJ53" s="203"/>
      <c r="AK53" s="203"/>
      <c r="AL53" s="203"/>
      <c r="AM53" s="203"/>
      <c r="AN53" s="203"/>
      <c r="AO53" s="203"/>
      <c r="AP53" s="203"/>
      <c r="AQ53" s="203"/>
      <c r="AR53" s="176">
        <f>'таб.2 мб2020'!AR53:AY53+'таб2 кб 2020'!AR53:AY53</f>
        <v>0</v>
      </c>
      <c r="AS53" s="177"/>
      <c r="AT53" s="177"/>
      <c r="AU53" s="177"/>
      <c r="AV53" s="177"/>
      <c r="AW53" s="177"/>
      <c r="AX53" s="177"/>
      <c r="AY53" s="178"/>
      <c r="AZ53" s="176">
        <f>'таб.2 мб2020'!AZ53:BG53+'таб2 кб 2020'!AZ53:BG53</f>
        <v>0</v>
      </c>
      <c r="BA53" s="177"/>
      <c r="BB53" s="177"/>
      <c r="BC53" s="177"/>
      <c r="BD53" s="177"/>
      <c r="BE53" s="177"/>
      <c r="BF53" s="177"/>
      <c r="BG53" s="178"/>
      <c r="BH53" s="176">
        <f>'таб.2 мб2020'!BH53:BO53+'таб2 кб 2020'!BH53:BO53</f>
        <v>0</v>
      </c>
      <c r="BI53" s="177"/>
      <c r="BJ53" s="177"/>
      <c r="BK53" s="177"/>
      <c r="BL53" s="177"/>
      <c r="BM53" s="177"/>
      <c r="BN53" s="177"/>
      <c r="BO53" s="178"/>
      <c r="BP53" s="176">
        <f>'таб.2 мб2020'!BP53:BW53+'таб2 кб 2020'!BP53:BW53</f>
        <v>0</v>
      </c>
      <c r="BQ53" s="177"/>
      <c r="BR53" s="177"/>
      <c r="BS53" s="177"/>
      <c r="BT53" s="177"/>
      <c r="BU53" s="177"/>
      <c r="BV53" s="177"/>
      <c r="BW53" s="178"/>
      <c r="BX53" s="176">
        <f>'таб.2 мб2020'!BX53:CE53+'таб2 кб 2020'!BX53:CE53</f>
        <v>0</v>
      </c>
      <c r="BY53" s="177"/>
      <c r="BZ53" s="177"/>
      <c r="CA53" s="177"/>
      <c r="CB53" s="177"/>
      <c r="CC53" s="177"/>
      <c r="CD53" s="177"/>
      <c r="CE53" s="178"/>
      <c r="CF53" s="176">
        <f>'таб.2 мб2020'!CF53:CM53+'таб2 кб 2020'!CF53:CM53</f>
        <v>0</v>
      </c>
      <c r="CG53" s="177"/>
      <c r="CH53" s="177"/>
      <c r="CI53" s="177"/>
      <c r="CJ53" s="177"/>
      <c r="CK53" s="177"/>
      <c r="CL53" s="177"/>
      <c r="CM53" s="178"/>
    </row>
    <row r="54" spans="1:91" s="79" customFormat="1" ht="15.75" customHeight="1">
      <c r="A54" s="206" t="s">
        <v>249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 t="s">
        <v>271</v>
      </c>
      <c r="S54" s="207"/>
      <c r="T54" s="207"/>
      <c r="U54" s="207"/>
      <c r="V54" s="207" t="s">
        <v>266</v>
      </c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3">
        <f>AR54+AZ54+BH54+BP54+BX54+CF54</f>
        <v>0</v>
      </c>
      <c r="AJ54" s="203"/>
      <c r="AK54" s="203"/>
      <c r="AL54" s="203"/>
      <c r="AM54" s="203"/>
      <c r="AN54" s="203"/>
      <c r="AO54" s="203"/>
      <c r="AP54" s="203"/>
      <c r="AQ54" s="203"/>
      <c r="AR54" s="176">
        <f>'таб.2 мб2020'!AR54:AY54+'таб2 кб 2020'!AR54:AY54</f>
        <v>0</v>
      </c>
      <c r="AS54" s="177"/>
      <c r="AT54" s="177"/>
      <c r="AU54" s="177"/>
      <c r="AV54" s="177"/>
      <c r="AW54" s="177"/>
      <c r="AX54" s="177"/>
      <c r="AY54" s="178"/>
      <c r="AZ54" s="176">
        <f>'таб.2 мб2020'!AZ54:BG54+'таб2 кб 2020'!AZ54:BG54</f>
        <v>0</v>
      </c>
      <c r="BA54" s="177"/>
      <c r="BB54" s="177"/>
      <c r="BC54" s="177"/>
      <c r="BD54" s="177"/>
      <c r="BE54" s="177"/>
      <c r="BF54" s="177"/>
      <c r="BG54" s="178"/>
      <c r="BH54" s="176">
        <f>'таб.2 мб2020'!BH54:BO54+'таб2 кб 2020'!BH54:BO54</f>
        <v>0</v>
      </c>
      <c r="BI54" s="177"/>
      <c r="BJ54" s="177"/>
      <c r="BK54" s="177"/>
      <c r="BL54" s="177"/>
      <c r="BM54" s="177"/>
      <c r="BN54" s="177"/>
      <c r="BO54" s="178"/>
      <c r="BP54" s="176">
        <f>'таб.2 мб2020'!BP54:BW54+'таб2 кб 2020'!BP54:BW54</f>
        <v>0</v>
      </c>
      <c r="BQ54" s="177"/>
      <c r="BR54" s="177"/>
      <c r="BS54" s="177"/>
      <c r="BT54" s="177"/>
      <c r="BU54" s="177"/>
      <c r="BV54" s="177"/>
      <c r="BW54" s="178"/>
      <c r="BX54" s="176">
        <f>'таб.2 мб2020'!BX54:CE54+'таб2 кб 2020'!BX54:CE54</f>
        <v>0</v>
      </c>
      <c r="BY54" s="177"/>
      <c r="BZ54" s="177"/>
      <c r="CA54" s="177"/>
      <c r="CB54" s="177"/>
      <c r="CC54" s="177"/>
      <c r="CD54" s="177"/>
      <c r="CE54" s="178"/>
      <c r="CF54" s="176">
        <f>'таб.2 мб2020'!CF54:CM54+'таб2 кб 2020'!CF54:CM54</f>
        <v>0</v>
      </c>
      <c r="CG54" s="177"/>
      <c r="CH54" s="177"/>
      <c r="CI54" s="177"/>
      <c r="CJ54" s="177"/>
      <c r="CK54" s="177"/>
      <c r="CL54" s="177"/>
      <c r="CM54" s="178"/>
    </row>
    <row r="55" spans="1:91" s="79" customFormat="1" ht="15.75" customHeight="1">
      <c r="A55" s="206" t="s">
        <v>249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 t="s">
        <v>268</v>
      </c>
      <c r="S55" s="207"/>
      <c r="T55" s="207"/>
      <c r="U55" s="207"/>
      <c r="V55" s="207" t="s">
        <v>266</v>
      </c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3">
        <f>AR55+AZ55+BH55+BP55+BX55+CF55</f>
        <v>36169.74</v>
      </c>
      <c r="AJ55" s="203"/>
      <c r="AK55" s="203"/>
      <c r="AL55" s="203"/>
      <c r="AM55" s="203"/>
      <c r="AN55" s="203"/>
      <c r="AO55" s="203"/>
      <c r="AP55" s="203"/>
      <c r="AQ55" s="203"/>
      <c r="AR55" s="176">
        <f>'таб.2 мб2020'!AR55:AY55+'таб2 кб 2020'!AR55:AY55</f>
        <v>36169.74</v>
      </c>
      <c r="AS55" s="177"/>
      <c r="AT55" s="177"/>
      <c r="AU55" s="177"/>
      <c r="AV55" s="177"/>
      <c r="AW55" s="177"/>
      <c r="AX55" s="177"/>
      <c r="AY55" s="178"/>
      <c r="AZ55" s="176">
        <f>'таб.2 мб2020'!AZ55:BG55+'таб2 кб 2020'!AZ55:BG55</f>
        <v>0</v>
      </c>
      <c r="BA55" s="177"/>
      <c r="BB55" s="177"/>
      <c r="BC55" s="177"/>
      <c r="BD55" s="177"/>
      <c r="BE55" s="177"/>
      <c r="BF55" s="177"/>
      <c r="BG55" s="178"/>
      <c r="BH55" s="176">
        <f>'таб.2 мб2020'!BH55:BO55+'таб2 кб 2020'!BH55:BO55</f>
        <v>0</v>
      </c>
      <c r="BI55" s="177"/>
      <c r="BJ55" s="177"/>
      <c r="BK55" s="177"/>
      <c r="BL55" s="177"/>
      <c r="BM55" s="177"/>
      <c r="BN55" s="177"/>
      <c r="BO55" s="178"/>
      <c r="BP55" s="176">
        <f>'таб.2 мб2020'!BP55:BW55+'таб2 кб 2020'!BP55:BW55</f>
        <v>0</v>
      </c>
      <c r="BQ55" s="177"/>
      <c r="BR55" s="177"/>
      <c r="BS55" s="177"/>
      <c r="BT55" s="177"/>
      <c r="BU55" s="177"/>
      <c r="BV55" s="177"/>
      <c r="BW55" s="178"/>
      <c r="BX55" s="176">
        <f>'таб.2 мб2020'!BX55:CE55+'таб2 кб 2020'!BX55:CE55</f>
        <v>0</v>
      </c>
      <c r="BY55" s="177"/>
      <c r="BZ55" s="177"/>
      <c r="CA55" s="177"/>
      <c r="CB55" s="177"/>
      <c r="CC55" s="177"/>
      <c r="CD55" s="177"/>
      <c r="CE55" s="178"/>
      <c r="CF55" s="176">
        <f>'таб.2 мб2020'!CF55:CM55+'таб2 кб 2020'!CF55:CM55</f>
        <v>0</v>
      </c>
      <c r="CG55" s="177"/>
      <c r="CH55" s="177"/>
      <c r="CI55" s="177"/>
      <c r="CJ55" s="177"/>
      <c r="CK55" s="177"/>
      <c r="CL55" s="177"/>
      <c r="CM55" s="178"/>
    </row>
    <row r="56" spans="1:91" s="79" customFormat="1" ht="15.75" customHeight="1">
      <c r="A56" s="206" t="s">
        <v>249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 t="s">
        <v>269</v>
      </c>
      <c r="S56" s="207"/>
      <c r="T56" s="207"/>
      <c r="U56" s="207"/>
      <c r="V56" s="207" t="s">
        <v>266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3">
        <f>AR56+AZ56+BH56+BP56+BX56+CF56</f>
        <v>0</v>
      </c>
      <c r="AJ56" s="203"/>
      <c r="AK56" s="203"/>
      <c r="AL56" s="203"/>
      <c r="AM56" s="203"/>
      <c r="AN56" s="203"/>
      <c r="AO56" s="203"/>
      <c r="AP56" s="203"/>
      <c r="AQ56" s="203"/>
      <c r="AR56" s="176">
        <f>'таб.2 мб2020'!AR56:AY56+'таб2 кб 2020'!AR56:AY56</f>
        <v>0</v>
      </c>
      <c r="AS56" s="177"/>
      <c r="AT56" s="177"/>
      <c r="AU56" s="177"/>
      <c r="AV56" s="177"/>
      <c r="AW56" s="177"/>
      <c r="AX56" s="177"/>
      <c r="AY56" s="178"/>
      <c r="AZ56" s="176">
        <f>'таб.2 мб2020'!AZ56:BG56+'таб2 кб 2020'!AZ56:BG56</f>
        <v>0</v>
      </c>
      <c r="BA56" s="177"/>
      <c r="BB56" s="177"/>
      <c r="BC56" s="177"/>
      <c r="BD56" s="177"/>
      <c r="BE56" s="177"/>
      <c r="BF56" s="177"/>
      <c r="BG56" s="178"/>
      <c r="BH56" s="176">
        <f>'таб.2 мб2020'!BH56:BO56+'таб2 кб 2020'!BH56:BO56</f>
        <v>0</v>
      </c>
      <c r="BI56" s="177"/>
      <c r="BJ56" s="177"/>
      <c r="BK56" s="177"/>
      <c r="BL56" s="177"/>
      <c r="BM56" s="177"/>
      <c r="BN56" s="177"/>
      <c r="BO56" s="178"/>
      <c r="BP56" s="176">
        <f>'таб.2 мб2020'!BP56:BW56+'таб2 кб 2020'!BP56:BW56</f>
        <v>0</v>
      </c>
      <c r="BQ56" s="177"/>
      <c r="BR56" s="177"/>
      <c r="BS56" s="177"/>
      <c r="BT56" s="177"/>
      <c r="BU56" s="177"/>
      <c r="BV56" s="177"/>
      <c r="BW56" s="178"/>
      <c r="BX56" s="176">
        <f>'таб.2 мб2020'!BX56:CE56+'таб2 кб 2020'!BX56:CE56</f>
        <v>0</v>
      </c>
      <c r="BY56" s="177"/>
      <c r="BZ56" s="177"/>
      <c r="CA56" s="177"/>
      <c r="CB56" s="177"/>
      <c r="CC56" s="177"/>
      <c r="CD56" s="177"/>
      <c r="CE56" s="178"/>
      <c r="CF56" s="176">
        <f>'таб.2 мб2020'!CF56:CM56+'таб2 кб 2020'!CF56:CM56</f>
        <v>0</v>
      </c>
      <c r="CG56" s="177"/>
      <c r="CH56" s="177"/>
      <c r="CI56" s="177"/>
      <c r="CJ56" s="177"/>
      <c r="CK56" s="177"/>
      <c r="CL56" s="177"/>
      <c r="CM56" s="178"/>
    </row>
    <row r="57" spans="1:91" s="79" customFormat="1" ht="15.75" customHeight="1">
      <c r="A57" s="206" t="s">
        <v>249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 t="s">
        <v>270</v>
      </c>
      <c r="S57" s="207"/>
      <c r="T57" s="207"/>
      <c r="U57" s="207"/>
      <c r="V57" s="207" t="s">
        <v>266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3">
        <f>AR57+AZ57+BH57+BP57+BX57+CF57</f>
        <v>23058.91</v>
      </c>
      <c r="AJ57" s="203"/>
      <c r="AK57" s="203"/>
      <c r="AL57" s="203"/>
      <c r="AM57" s="203"/>
      <c r="AN57" s="203"/>
      <c r="AO57" s="203"/>
      <c r="AP57" s="203"/>
      <c r="AQ57" s="203"/>
      <c r="AR57" s="176">
        <f>'таб.2 мб2020'!AR57:AY57+'таб2 кб 2020'!AR57:AY57</f>
        <v>23058.91</v>
      </c>
      <c r="AS57" s="177"/>
      <c r="AT57" s="177"/>
      <c r="AU57" s="177"/>
      <c r="AV57" s="177"/>
      <c r="AW57" s="177"/>
      <c r="AX57" s="177"/>
      <c r="AY57" s="178"/>
      <c r="AZ57" s="176">
        <f>'таб.2 мб2020'!AZ57:BG57+'таб2 кб 2020'!AZ57:BG57</f>
        <v>0</v>
      </c>
      <c r="BA57" s="177"/>
      <c r="BB57" s="177"/>
      <c r="BC57" s="177"/>
      <c r="BD57" s="177"/>
      <c r="BE57" s="177"/>
      <c r="BF57" s="177"/>
      <c r="BG57" s="178"/>
      <c r="BH57" s="176">
        <f>'таб.2 мб2020'!BH57:BO57+'таб2 кб 2020'!BH57:BO57</f>
        <v>0</v>
      </c>
      <c r="BI57" s="177"/>
      <c r="BJ57" s="177"/>
      <c r="BK57" s="177"/>
      <c r="BL57" s="177"/>
      <c r="BM57" s="177"/>
      <c r="BN57" s="177"/>
      <c r="BO57" s="178"/>
      <c r="BP57" s="176">
        <f>'таб.2 мб2020'!BP57:BW57+'таб2 кб 2020'!BP57:BW57</f>
        <v>0</v>
      </c>
      <c r="BQ57" s="177"/>
      <c r="BR57" s="177"/>
      <c r="BS57" s="177"/>
      <c r="BT57" s="177"/>
      <c r="BU57" s="177"/>
      <c r="BV57" s="177"/>
      <c r="BW57" s="178"/>
      <c r="BX57" s="176">
        <f>'таб.2 мб2020'!BX57:CE57+'таб2 кб 2020'!BX57:CE57</f>
        <v>0</v>
      </c>
      <c r="BY57" s="177"/>
      <c r="BZ57" s="177"/>
      <c r="CA57" s="177"/>
      <c r="CB57" s="177"/>
      <c r="CC57" s="177"/>
      <c r="CD57" s="177"/>
      <c r="CE57" s="178"/>
      <c r="CF57" s="176">
        <f>'таб.2 мб2020'!CF57:CM57+'таб2 кб 2020'!CF57:CM57</f>
        <v>0</v>
      </c>
      <c r="CG57" s="177"/>
      <c r="CH57" s="177"/>
      <c r="CI57" s="177"/>
      <c r="CJ57" s="177"/>
      <c r="CK57" s="177"/>
      <c r="CL57" s="177"/>
      <c r="CM57" s="178"/>
    </row>
    <row r="58" spans="1:91" s="9" customFormat="1" ht="36.75" customHeight="1">
      <c r="A58" s="204" t="s">
        <v>250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1">
        <f>AI60+AI61</f>
        <v>2667261.11</v>
      </c>
      <c r="AJ58" s="201"/>
      <c r="AK58" s="201"/>
      <c r="AL58" s="201"/>
      <c r="AM58" s="201"/>
      <c r="AN58" s="201"/>
      <c r="AO58" s="201"/>
      <c r="AP58" s="201"/>
      <c r="AQ58" s="201"/>
      <c r="AR58" s="201">
        <f>AR60+AR61</f>
        <v>874846.11</v>
      </c>
      <c r="AS58" s="201"/>
      <c r="AT58" s="201"/>
      <c r="AU58" s="201"/>
      <c r="AV58" s="201"/>
      <c r="AW58" s="201"/>
      <c r="AX58" s="201"/>
      <c r="AY58" s="201"/>
      <c r="AZ58" s="201">
        <f>AZ60+AZ61</f>
        <v>0</v>
      </c>
      <c r="BA58" s="201"/>
      <c r="BB58" s="201"/>
      <c r="BC58" s="201"/>
      <c r="BD58" s="201"/>
      <c r="BE58" s="201"/>
      <c r="BF58" s="201"/>
      <c r="BG58" s="201"/>
      <c r="BH58" s="201">
        <f>BH60+BH61</f>
        <v>0</v>
      </c>
      <c r="BI58" s="201"/>
      <c r="BJ58" s="201"/>
      <c r="BK58" s="201"/>
      <c r="BL58" s="201"/>
      <c r="BM58" s="201"/>
      <c r="BN58" s="201"/>
      <c r="BO58" s="201"/>
      <c r="BP58" s="201">
        <f>BP60+BP61</f>
        <v>0</v>
      </c>
      <c r="BQ58" s="201"/>
      <c r="BR58" s="201"/>
      <c r="BS58" s="201"/>
      <c r="BT58" s="201"/>
      <c r="BU58" s="201"/>
      <c r="BV58" s="201"/>
      <c r="BW58" s="201"/>
      <c r="BX58" s="201">
        <f>BX60+BX61</f>
        <v>1792415</v>
      </c>
      <c r="BY58" s="201"/>
      <c r="BZ58" s="201"/>
      <c r="CA58" s="201"/>
      <c r="CB58" s="201"/>
      <c r="CC58" s="201"/>
      <c r="CD58" s="201"/>
      <c r="CE58" s="201"/>
      <c r="CF58" s="201">
        <f>CF60+CF61</f>
        <v>0</v>
      </c>
      <c r="CG58" s="201"/>
      <c r="CH58" s="201"/>
      <c r="CI58" s="201"/>
      <c r="CJ58" s="201"/>
      <c r="CK58" s="201"/>
      <c r="CL58" s="201"/>
      <c r="CM58" s="201"/>
    </row>
    <row r="59" spans="1:91" s="9" customFormat="1" ht="12.75">
      <c r="A59" s="202" t="s">
        <v>65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5"/>
      <c r="S59" s="196"/>
      <c r="T59" s="196"/>
      <c r="U59" s="197"/>
      <c r="V59" s="198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179"/>
      <c r="AJ59" s="180"/>
      <c r="AK59" s="180"/>
      <c r="AL59" s="180"/>
      <c r="AM59" s="180"/>
      <c r="AN59" s="180"/>
      <c r="AO59" s="180"/>
      <c r="AP59" s="180"/>
      <c r="AQ59" s="181"/>
      <c r="AR59" s="179"/>
      <c r="AS59" s="180"/>
      <c r="AT59" s="180"/>
      <c r="AU59" s="180"/>
      <c r="AV59" s="180"/>
      <c r="AW59" s="180"/>
      <c r="AX59" s="180"/>
      <c r="AY59" s="181"/>
      <c r="AZ59" s="179"/>
      <c r="BA59" s="180"/>
      <c r="BB59" s="180"/>
      <c r="BC59" s="180"/>
      <c r="BD59" s="180"/>
      <c r="BE59" s="180"/>
      <c r="BF59" s="180"/>
      <c r="BG59" s="181"/>
      <c r="BH59" s="179"/>
      <c r="BI59" s="180"/>
      <c r="BJ59" s="180"/>
      <c r="BK59" s="180"/>
      <c r="BL59" s="180"/>
      <c r="BM59" s="180"/>
      <c r="BN59" s="180"/>
      <c r="BO59" s="181"/>
      <c r="BP59" s="179"/>
      <c r="BQ59" s="180"/>
      <c r="BR59" s="180"/>
      <c r="BS59" s="180"/>
      <c r="BT59" s="180"/>
      <c r="BU59" s="180"/>
      <c r="BV59" s="180"/>
      <c r="BW59" s="181"/>
      <c r="BX59" s="179"/>
      <c r="BY59" s="180"/>
      <c r="BZ59" s="180"/>
      <c r="CA59" s="180"/>
      <c r="CB59" s="180"/>
      <c r="CC59" s="180"/>
      <c r="CD59" s="180"/>
      <c r="CE59" s="181"/>
      <c r="CF59" s="179"/>
      <c r="CG59" s="180"/>
      <c r="CH59" s="180"/>
      <c r="CI59" s="180"/>
      <c r="CJ59" s="180"/>
      <c r="CK59" s="180"/>
      <c r="CL59" s="180"/>
      <c r="CM59" s="200"/>
    </row>
    <row r="60" spans="1:91" s="9" customFormat="1" ht="27" customHeight="1">
      <c r="A60" s="199" t="s">
        <v>251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5" t="s">
        <v>260</v>
      </c>
      <c r="S60" s="196"/>
      <c r="T60" s="196"/>
      <c r="U60" s="197"/>
      <c r="V60" s="198" t="s">
        <v>95</v>
      </c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179">
        <f>AR60+AZ60+BH60+BP60+BX60+CF60</f>
        <v>0</v>
      </c>
      <c r="AJ60" s="180"/>
      <c r="AK60" s="180"/>
      <c r="AL60" s="180"/>
      <c r="AM60" s="180"/>
      <c r="AN60" s="180"/>
      <c r="AO60" s="180"/>
      <c r="AP60" s="180"/>
      <c r="AQ60" s="181"/>
      <c r="AR60" s="176">
        <f>'таб.2 мб2020'!AR60:AY60+'таб2 кб 2020'!AR60:AY60</f>
        <v>0</v>
      </c>
      <c r="AS60" s="177"/>
      <c r="AT60" s="177"/>
      <c r="AU60" s="177"/>
      <c r="AV60" s="177"/>
      <c r="AW60" s="177"/>
      <c r="AX60" s="177"/>
      <c r="AY60" s="178"/>
      <c r="AZ60" s="176">
        <f>'таб.2 мб2020'!AZ60:BG60+'таб2 кб 2020'!AZ60:BG60</f>
        <v>0</v>
      </c>
      <c r="BA60" s="177"/>
      <c r="BB60" s="177"/>
      <c r="BC60" s="177"/>
      <c r="BD60" s="177"/>
      <c r="BE60" s="177"/>
      <c r="BF60" s="177"/>
      <c r="BG60" s="178"/>
      <c r="BH60" s="176">
        <f>'таб.2 мб2020'!BH60:BO60+'таб2 кб 2020'!BH60:BO60</f>
        <v>0</v>
      </c>
      <c r="BI60" s="177"/>
      <c r="BJ60" s="177"/>
      <c r="BK60" s="177"/>
      <c r="BL60" s="177"/>
      <c r="BM60" s="177"/>
      <c r="BN60" s="177"/>
      <c r="BO60" s="178"/>
      <c r="BP60" s="176">
        <f>'таб.2 мб2020'!BP60:BW60+'таб2 кб 2020'!BP60:BW60</f>
        <v>0</v>
      </c>
      <c r="BQ60" s="177"/>
      <c r="BR60" s="177"/>
      <c r="BS60" s="177"/>
      <c r="BT60" s="177"/>
      <c r="BU60" s="177"/>
      <c r="BV60" s="177"/>
      <c r="BW60" s="178"/>
      <c r="BX60" s="176">
        <f>'таб.2 мб2020'!BX60:CE60+'таб2 кб 2020'!BX60:CE60</f>
        <v>0</v>
      </c>
      <c r="BY60" s="177"/>
      <c r="BZ60" s="177"/>
      <c r="CA60" s="177"/>
      <c r="CB60" s="177"/>
      <c r="CC60" s="177"/>
      <c r="CD60" s="177"/>
      <c r="CE60" s="178"/>
      <c r="CF60" s="176">
        <f>'таб.2 мб2020'!CF60:CM60+'таб2 кб 2020'!CF60:CM60</f>
        <v>0</v>
      </c>
      <c r="CG60" s="177"/>
      <c r="CH60" s="177"/>
      <c r="CI60" s="177"/>
      <c r="CJ60" s="177"/>
      <c r="CK60" s="177"/>
      <c r="CL60" s="177"/>
      <c r="CM60" s="178"/>
    </row>
    <row r="61" spans="1:91" s="9" customFormat="1" ht="24.75" customHeight="1">
      <c r="A61" s="199" t="s">
        <v>252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5" t="s">
        <v>260</v>
      </c>
      <c r="S61" s="196"/>
      <c r="T61" s="196"/>
      <c r="U61" s="197"/>
      <c r="V61" s="198" t="s">
        <v>276</v>
      </c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179">
        <f>AR61+AZ61+BH61+BP61+BX61+CF61</f>
        <v>2667261.11</v>
      </c>
      <c r="AJ61" s="180"/>
      <c r="AK61" s="180"/>
      <c r="AL61" s="180"/>
      <c r="AM61" s="180"/>
      <c r="AN61" s="180"/>
      <c r="AO61" s="180"/>
      <c r="AP61" s="180"/>
      <c r="AQ61" s="181"/>
      <c r="AR61" s="176">
        <f>'таб.2 мб2020'!AR61:AY61+'таб2 кб 2020'!AR61:AY61</f>
        <v>874846.11</v>
      </c>
      <c r="AS61" s="177"/>
      <c r="AT61" s="177"/>
      <c r="AU61" s="177"/>
      <c r="AV61" s="177"/>
      <c r="AW61" s="177"/>
      <c r="AX61" s="177"/>
      <c r="AY61" s="178"/>
      <c r="AZ61" s="176">
        <f>'таб.2 мб2020'!AZ61:BG61+'таб2 кб 2020'!AZ61:BG61</f>
        <v>0</v>
      </c>
      <c r="BA61" s="177"/>
      <c r="BB61" s="177"/>
      <c r="BC61" s="177"/>
      <c r="BD61" s="177"/>
      <c r="BE61" s="177"/>
      <c r="BF61" s="177"/>
      <c r="BG61" s="178"/>
      <c r="BH61" s="176">
        <f>'таб.2 мб2020'!BH61:BO61+'таб2 кб 2020'!BH61:BO61</f>
        <v>0</v>
      </c>
      <c r="BI61" s="177"/>
      <c r="BJ61" s="177"/>
      <c r="BK61" s="177"/>
      <c r="BL61" s="177"/>
      <c r="BM61" s="177"/>
      <c r="BN61" s="177"/>
      <c r="BO61" s="178"/>
      <c r="BP61" s="176">
        <f>'таб.2 мб2020'!BP61:BW61+'таб2 кб 2020'!BP61:BW61</f>
        <v>0</v>
      </c>
      <c r="BQ61" s="177"/>
      <c r="BR61" s="177"/>
      <c r="BS61" s="177"/>
      <c r="BT61" s="177"/>
      <c r="BU61" s="177"/>
      <c r="BV61" s="177"/>
      <c r="BW61" s="178"/>
      <c r="BX61" s="176">
        <f>'таб.2 мб2020'!BX61:CE61+'таб2 кб 2020'!BX61:CE61</f>
        <v>1792415</v>
      </c>
      <c r="BY61" s="177"/>
      <c r="BZ61" s="177"/>
      <c r="CA61" s="177"/>
      <c r="CB61" s="177"/>
      <c r="CC61" s="177"/>
      <c r="CD61" s="177"/>
      <c r="CE61" s="178"/>
      <c r="CF61" s="176">
        <f>'таб.2 мб2020'!CF61:CM61+'таб2 кб 2020'!CF61:CM61</f>
        <v>0</v>
      </c>
      <c r="CG61" s="177"/>
      <c r="CH61" s="177"/>
      <c r="CI61" s="177"/>
      <c r="CJ61" s="177"/>
      <c r="CK61" s="177"/>
      <c r="CL61" s="177"/>
      <c r="CM61" s="178"/>
    </row>
    <row r="62" spans="1:91" s="9" customFormat="1" ht="12.75">
      <c r="A62" s="194" t="s">
        <v>96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85" t="s">
        <v>97</v>
      </c>
      <c r="S62" s="186"/>
      <c r="T62" s="186"/>
      <c r="U62" s="187"/>
      <c r="V62" s="191" t="s">
        <v>81</v>
      </c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7"/>
      <c r="AI62" s="176">
        <f>AR62+AZ62+BH62+BP62+BX62+CF62</f>
        <v>0</v>
      </c>
      <c r="AJ62" s="177"/>
      <c r="AK62" s="177"/>
      <c r="AL62" s="177"/>
      <c r="AM62" s="177"/>
      <c r="AN62" s="177"/>
      <c r="AO62" s="177"/>
      <c r="AP62" s="177"/>
      <c r="AQ62" s="178"/>
      <c r="AR62" s="176">
        <f>'таб.2м.б 2019'!AR62:AY63+'таб2 кб 2019'!AR62:AY63</f>
        <v>0</v>
      </c>
      <c r="AS62" s="177"/>
      <c r="AT62" s="177"/>
      <c r="AU62" s="177"/>
      <c r="AV62" s="177"/>
      <c r="AW62" s="177"/>
      <c r="AX62" s="177"/>
      <c r="AY62" s="178"/>
      <c r="AZ62" s="176">
        <f>'таб.2м.б 2019'!AZ62:BG63+'таб2 кб 2019'!AZ62:BG63</f>
        <v>0</v>
      </c>
      <c r="BA62" s="177"/>
      <c r="BB62" s="177"/>
      <c r="BC62" s="177"/>
      <c r="BD62" s="177"/>
      <c r="BE62" s="177"/>
      <c r="BF62" s="177"/>
      <c r="BG62" s="178"/>
      <c r="BH62" s="176">
        <f>'таб.2м.б 2019'!BH62:BO63+'таб2 кб 2019'!BH62:BO63</f>
        <v>0</v>
      </c>
      <c r="BI62" s="177"/>
      <c r="BJ62" s="177"/>
      <c r="BK62" s="177"/>
      <c r="BL62" s="177"/>
      <c r="BM62" s="177"/>
      <c r="BN62" s="177"/>
      <c r="BO62" s="178"/>
      <c r="BP62" s="176">
        <f>'таб.2м.б 2019'!BP62:BW63+'таб2 кб 2019'!BP62:BW63</f>
        <v>0</v>
      </c>
      <c r="BQ62" s="177"/>
      <c r="BR62" s="177"/>
      <c r="BS62" s="177"/>
      <c r="BT62" s="177"/>
      <c r="BU62" s="177"/>
      <c r="BV62" s="177"/>
      <c r="BW62" s="178"/>
      <c r="BX62" s="176">
        <f>'таб.2м.б 2019'!BX62:CE63+'таб2 кб 2019'!BX62:CE63</f>
        <v>0</v>
      </c>
      <c r="BY62" s="177"/>
      <c r="BZ62" s="177"/>
      <c r="CA62" s="177"/>
      <c r="CB62" s="177"/>
      <c r="CC62" s="177"/>
      <c r="CD62" s="177"/>
      <c r="CE62" s="178"/>
      <c r="CF62" s="176">
        <f>'таб.2м.б 2019'!CF62:CM63+'таб2 кб 2019'!CF62:CM63</f>
        <v>0</v>
      </c>
      <c r="CG62" s="177"/>
      <c r="CH62" s="177"/>
      <c r="CI62" s="177"/>
      <c r="CJ62" s="177"/>
      <c r="CK62" s="177"/>
      <c r="CL62" s="177"/>
      <c r="CM62" s="178"/>
    </row>
    <row r="63" spans="1:91" s="9" customFormat="1" ht="12.75">
      <c r="A63" s="183" t="s">
        <v>98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95"/>
      <c r="S63" s="196"/>
      <c r="T63" s="196"/>
      <c r="U63" s="197"/>
      <c r="V63" s="198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7"/>
      <c r="AI63" s="179"/>
      <c r="AJ63" s="180"/>
      <c r="AK63" s="180"/>
      <c r="AL63" s="180"/>
      <c r="AM63" s="180"/>
      <c r="AN63" s="180"/>
      <c r="AO63" s="180"/>
      <c r="AP63" s="180"/>
      <c r="AQ63" s="181"/>
      <c r="AR63" s="179"/>
      <c r="AS63" s="180"/>
      <c r="AT63" s="180"/>
      <c r="AU63" s="180"/>
      <c r="AV63" s="180"/>
      <c r="AW63" s="180"/>
      <c r="AX63" s="180"/>
      <c r="AY63" s="181"/>
      <c r="AZ63" s="179"/>
      <c r="BA63" s="180"/>
      <c r="BB63" s="180"/>
      <c r="BC63" s="180"/>
      <c r="BD63" s="180"/>
      <c r="BE63" s="180"/>
      <c r="BF63" s="180"/>
      <c r="BG63" s="181"/>
      <c r="BH63" s="179"/>
      <c r="BI63" s="180"/>
      <c r="BJ63" s="180"/>
      <c r="BK63" s="180"/>
      <c r="BL63" s="180"/>
      <c r="BM63" s="180"/>
      <c r="BN63" s="180"/>
      <c r="BO63" s="181"/>
      <c r="BP63" s="179"/>
      <c r="BQ63" s="180"/>
      <c r="BR63" s="180"/>
      <c r="BS63" s="180"/>
      <c r="BT63" s="180"/>
      <c r="BU63" s="180"/>
      <c r="BV63" s="180"/>
      <c r="BW63" s="181"/>
      <c r="BX63" s="179"/>
      <c r="BY63" s="180"/>
      <c r="BZ63" s="180"/>
      <c r="CA63" s="180"/>
      <c r="CB63" s="180"/>
      <c r="CC63" s="180"/>
      <c r="CD63" s="180"/>
      <c r="CE63" s="181"/>
      <c r="CF63" s="179"/>
      <c r="CG63" s="180"/>
      <c r="CH63" s="180"/>
      <c r="CI63" s="180"/>
      <c r="CJ63" s="180"/>
      <c r="CK63" s="180"/>
      <c r="CL63" s="180"/>
      <c r="CM63" s="181"/>
    </row>
    <row r="64" spans="1:91" s="9" customFormat="1" ht="12.75">
      <c r="A64" s="184" t="s">
        <v>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5" t="s">
        <v>100</v>
      </c>
      <c r="S64" s="186"/>
      <c r="T64" s="186"/>
      <c r="U64" s="187"/>
      <c r="V64" s="191" t="s">
        <v>81</v>
      </c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7"/>
      <c r="AI64" s="193">
        <f>AR64+AZ64+BH64+BP64+BX64+CF64</f>
        <v>0</v>
      </c>
      <c r="AJ64" s="193"/>
      <c r="AK64" s="193"/>
      <c r="AL64" s="193"/>
      <c r="AM64" s="193"/>
      <c r="AN64" s="193"/>
      <c r="AO64" s="193"/>
      <c r="AP64" s="193"/>
      <c r="AQ64" s="193"/>
      <c r="AR64" s="176">
        <f>'таб.2м.б 2019'!AR64:AY65+'таб2 кб 2019'!AR64:AY65</f>
        <v>0</v>
      </c>
      <c r="AS64" s="177"/>
      <c r="AT64" s="177"/>
      <c r="AU64" s="177"/>
      <c r="AV64" s="177"/>
      <c r="AW64" s="177"/>
      <c r="AX64" s="177"/>
      <c r="AY64" s="178"/>
      <c r="AZ64" s="176">
        <f>'таб.2м.б 2019'!AZ64:BG65+'таб2 кб 2019'!AZ64:BG65</f>
        <v>0</v>
      </c>
      <c r="BA64" s="177"/>
      <c r="BB64" s="177"/>
      <c r="BC64" s="177"/>
      <c r="BD64" s="177"/>
      <c r="BE64" s="177"/>
      <c r="BF64" s="177"/>
      <c r="BG64" s="178"/>
      <c r="BH64" s="176">
        <f>'таб.2м.б 2019'!BH64:BO65+'таб2 кб 2019'!BH64:BO65</f>
        <v>0</v>
      </c>
      <c r="BI64" s="177"/>
      <c r="BJ64" s="177"/>
      <c r="BK64" s="177"/>
      <c r="BL64" s="177"/>
      <c r="BM64" s="177"/>
      <c r="BN64" s="177"/>
      <c r="BO64" s="178"/>
      <c r="BP64" s="176">
        <f>'таб.2м.б 2019'!BP64:BW65+'таб2 кб 2019'!BP64:BW65</f>
        <v>0</v>
      </c>
      <c r="BQ64" s="177"/>
      <c r="BR64" s="177"/>
      <c r="BS64" s="177"/>
      <c r="BT64" s="177"/>
      <c r="BU64" s="177"/>
      <c r="BV64" s="177"/>
      <c r="BW64" s="178"/>
      <c r="BX64" s="176">
        <f>'таб.2м.б 2019'!BX64:CE65+'таб2 кб 2019'!BX64:CE65</f>
        <v>0</v>
      </c>
      <c r="BY64" s="177"/>
      <c r="BZ64" s="177"/>
      <c r="CA64" s="177"/>
      <c r="CB64" s="177"/>
      <c r="CC64" s="177"/>
      <c r="CD64" s="177"/>
      <c r="CE64" s="178"/>
      <c r="CF64" s="176">
        <f>'таб.2м.б 2019'!CF64:CM65+'таб2 кб 2019'!CF64:CM65</f>
        <v>0</v>
      </c>
      <c r="CG64" s="177"/>
      <c r="CH64" s="177"/>
      <c r="CI64" s="177"/>
      <c r="CJ64" s="177"/>
      <c r="CK64" s="177"/>
      <c r="CL64" s="177"/>
      <c r="CM64" s="178"/>
    </row>
    <row r="65" spans="1:91" s="9" customFormat="1" ht="13.5" thickBot="1">
      <c r="A65" s="182" t="s">
        <v>98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8"/>
      <c r="S65" s="189"/>
      <c r="T65" s="189"/>
      <c r="U65" s="190"/>
      <c r="V65" s="192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93"/>
      <c r="AJ65" s="193"/>
      <c r="AK65" s="193"/>
      <c r="AL65" s="193"/>
      <c r="AM65" s="193"/>
      <c r="AN65" s="193"/>
      <c r="AO65" s="193"/>
      <c r="AP65" s="193"/>
      <c r="AQ65" s="193"/>
      <c r="AR65" s="179"/>
      <c r="AS65" s="180"/>
      <c r="AT65" s="180"/>
      <c r="AU65" s="180"/>
      <c r="AV65" s="180"/>
      <c r="AW65" s="180"/>
      <c r="AX65" s="180"/>
      <c r="AY65" s="181"/>
      <c r="AZ65" s="179"/>
      <c r="BA65" s="180"/>
      <c r="BB65" s="180"/>
      <c r="BC65" s="180"/>
      <c r="BD65" s="180"/>
      <c r="BE65" s="180"/>
      <c r="BF65" s="180"/>
      <c r="BG65" s="181"/>
      <c r="BH65" s="179"/>
      <c r="BI65" s="180"/>
      <c r="BJ65" s="180"/>
      <c r="BK65" s="180"/>
      <c r="BL65" s="180"/>
      <c r="BM65" s="180"/>
      <c r="BN65" s="180"/>
      <c r="BO65" s="181"/>
      <c r="BP65" s="179"/>
      <c r="BQ65" s="180"/>
      <c r="BR65" s="180"/>
      <c r="BS65" s="180"/>
      <c r="BT65" s="180"/>
      <c r="BU65" s="180"/>
      <c r="BV65" s="180"/>
      <c r="BW65" s="181"/>
      <c r="BX65" s="179"/>
      <c r="BY65" s="180"/>
      <c r="BZ65" s="180"/>
      <c r="CA65" s="180"/>
      <c r="CB65" s="180"/>
      <c r="CC65" s="180"/>
      <c r="CD65" s="180"/>
      <c r="CE65" s="181"/>
      <c r="CF65" s="179"/>
      <c r="CG65" s="180"/>
      <c r="CH65" s="180"/>
      <c r="CI65" s="180"/>
      <c r="CJ65" s="180"/>
      <c r="CK65" s="180"/>
      <c r="CL65" s="180"/>
      <c r="CM65" s="181"/>
    </row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544">
    <mergeCell ref="A3:CM3"/>
    <mergeCell ref="AN4:AY4"/>
    <mergeCell ref="AZ4:BA4"/>
    <mergeCell ref="BB4:BF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5"/>
    <mergeCell ref="V24:AH25"/>
    <mergeCell ref="AI24:AQ25"/>
    <mergeCell ref="AR24:AY25"/>
    <mergeCell ref="AZ24:BG25"/>
    <mergeCell ref="BH24:BO25"/>
    <mergeCell ref="BP24:BW25"/>
    <mergeCell ref="BX24:CE25"/>
    <mergeCell ref="CF24:CM25"/>
    <mergeCell ref="A25:Q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3"/>
    <mergeCell ref="V62:AH63"/>
    <mergeCell ref="AI62:AQ63"/>
    <mergeCell ref="AR62:AY63"/>
    <mergeCell ref="AZ62:BG63"/>
    <mergeCell ref="BH62:BO63"/>
    <mergeCell ref="BP62:BW63"/>
    <mergeCell ref="BX62:CE63"/>
    <mergeCell ref="CF62:CM63"/>
    <mergeCell ref="A63:Q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Виктория Шайхмурзина</cp:lastModifiedBy>
  <cp:lastPrinted>2019-04-12T02:18:28Z</cp:lastPrinted>
  <dcterms:created xsi:type="dcterms:W3CDTF">2004-09-19T06:34:55Z</dcterms:created>
  <dcterms:modified xsi:type="dcterms:W3CDTF">2019-04-12T02:19:45Z</dcterms:modified>
  <cp:category/>
  <cp:version/>
  <cp:contentType/>
  <cp:contentStatus/>
</cp:coreProperties>
</file>